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hubhankar Sinha\Downloads\"/>
    </mc:Choice>
  </mc:AlternateContent>
  <bookViews>
    <workbookView xWindow="-105" yWindow="-105" windowWidth="23250" windowHeight="12450"/>
  </bookViews>
  <sheets>
    <sheet name="Report (17)"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2" l="1"/>
  <c r="I49" i="2" s="1"/>
  <c r="H47" i="2"/>
  <c r="I47" i="2" s="1"/>
  <c r="H37" i="2"/>
  <c r="I37" i="2" s="1"/>
  <c r="H29" i="2"/>
  <c r="I29" i="2" s="1"/>
  <c r="H27" i="2"/>
  <c r="I27" i="2" s="1"/>
  <c r="H17" i="2"/>
  <c r="I17" i="2" s="1"/>
  <c r="H15" i="2"/>
  <c r="I15" i="2" s="1"/>
  <c r="G45" i="2"/>
  <c r="H45" i="2" s="1"/>
  <c r="I45" i="2" s="1"/>
  <c r="G43" i="2"/>
  <c r="H43" i="2" s="1"/>
  <c r="I43" i="2" s="1"/>
  <c r="G39" i="2"/>
  <c r="H39" i="2" s="1"/>
  <c r="I39" i="2" s="1"/>
  <c r="G35" i="2"/>
  <c r="H35" i="2" s="1"/>
  <c r="I35" i="2" s="1"/>
  <c r="G33" i="2"/>
  <c r="H33" i="2" s="1"/>
  <c r="I33" i="2" s="1"/>
  <c r="G31" i="2"/>
  <c r="H31" i="2" s="1"/>
  <c r="I31" i="2" s="1"/>
  <c r="G25" i="2"/>
  <c r="H25" i="2" s="1"/>
  <c r="I25" i="2" s="1"/>
  <c r="G23" i="2"/>
  <c r="H23" i="2" s="1"/>
  <c r="I23" i="2" s="1"/>
  <c r="G19" i="2"/>
  <c r="H19" i="2" s="1"/>
  <c r="I19" i="2" s="1"/>
  <c r="G13" i="2"/>
  <c r="H13" i="2" s="1"/>
  <c r="I13" i="2" s="1"/>
  <c r="G11" i="2"/>
  <c r="H11" i="2" s="1"/>
  <c r="I11" i="2" s="1"/>
  <c r="I51" i="2" l="1"/>
  <c r="I21" i="2"/>
  <c r="I41" i="2"/>
</calcChain>
</file>

<file path=xl/sharedStrings.xml><?xml version="1.0" encoding="utf-8"?>
<sst xmlns="http://schemas.openxmlformats.org/spreadsheetml/2006/main" count="90" uniqueCount="59">
  <si>
    <t>SR No</t>
  </si>
  <si>
    <t>UOM</t>
  </si>
  <si>
    <t>Light Commercial Vehicle (LCV)</t>
  </si>
  <si>
    <t>LCV-Month</t>
  </si>
  <si>
    <t>Extra running Kilometers for CNG through mobile cascade (Provided by HOGPL)</t>
  </si>
  <si>
    <t>km</t>
  </si>
  <si>
    <t>Toll Tax/Parking Charges for the CNG transportation through LCVs/HCVs</t>
  </si>
  <si>
    <t>Rs.</t>
  </si>
  <si>
    <t>Charges for Fuel Escalation</t>
  </si>
  <si>
    <t>Cascade fitment or removal charges inclusive of material Loading or unloading of cascades etc.</t>
  </si>
  <si>
    <t>Nos</t>
  </si>
  <si>
    <t>Heavy Commercial Vehicle (HCV) Cascade Provided By HOGPL</t>
  </si>
  <si>
    <t>Extra running Kilometers for CNG through mobile cascade-Provided by HOGPL</t>
  </si>
  <si>
    <t>Heavy Commercial Vehicle (HCV) With mounted Cascade</t>
  </si>
  <si>
    <t>HCV - Months</t>
  </si>
  <si>
    <t>Extra running Kilometers for CNG through mobile cascade</t>
  </si>
  <si>
    <t>Extra running Kilometers for CNG through mobile cascade- supplied by HOGPL</t>
  </si>
  <si>
    <t xml:space="preserve"> Description</t>
  </si>
  <si>
    <t>Unit Rate Inclusive of all taxes and duties except GST</t>
  </si>
  <si>
    <t>%</t>
  </si>
  <si>
    <t>Total Amount Inclusive of all taxes and duties with GST</t>
  </si>
  <si>
    <t>I</t>
  </si>
  <si>
    <t>II</t>
  </si>
  <si>
    <t>III</t>
  </si>
  <si>
    <t>IV</t>
  </si>
  <si>
    <t>Quantity</t>
  </si>
  <si>
    <t>V</t>
  </si>
  <si>
    <t>VI (B)</t>
  </si>
  <si>
    <t>VI (A)</t>
  </si>
  <si>
    <t>VII</t>
  </si>
  <si>
    <t>GST On Column V</t>
  </si>
  <si>
    <r>
      <t>Decription :</t>
    </r>
    <r>
      <rPr>
        <sz val="11"/>
        <color theme="1"/>
        <rFont val="Calibri"/>
        <family val="2"/>
        <scheme val="minor"/>
      </rPr>
      <t xml:space="preserve"> Extra running kilometers for transportation of CNG through mobile cascade by LCV after cumulative running of 13500 Km per LCV per quarter.</t>
    </r>
  </si>
  <si>
    <r>
      <t>Decription :</t>
    </r>
    <r>
      <rPr>
        <sz val="11"/>
        <color theme="1"/>
        <rFont val="Calibri"/>
        <family val="2"/>
        <scheme val="minor"/>
      </rPr>
      <t xml:space="preserve"> Toll Tax/Parking Charges for the CNG transportation through LCVs/HCVs</t>
    </r>
  </si>
  <si>
    <r>
      <t>Decription :</t>
    </r>
    <r>
      <rPr>
        <sz val="11"/>
        <color theme="1"/>
        <rFont val="Calibri"/>
        <family val="2"/>
        <scheme val="minor"/>
      </rPr>
      <t xml:space="preserve"> Charges for Fuel Escalation</t>
    </r>
  </si>
  <si>
    <r>
      <t>Decription :</t>
    </r>
    <r>
      <rPr>
        <sz val="11"/>
        <color theme="1"/>
        <rFont val="Calibri"/>
        <family val="2"/>
        <scheme val="minor"/>
      </rPr>
      <t xml:space="preserve"> Cascade fitment or removal charges inclusive of material Loading or unloading of cascades etc.</t>
    </r>
  </si>
  <si>
    <r>
      <t>Decription :</t>
    </r>
    <r>
      <rPr>
        <sz val="11"/>
        <color theme="1"/>
        <rFont val="Calibri"/>
        <family val="2"/>
        <scheme val="minor"/>
      </rPr>
      <t xml:space="preserve"> Rate for extra running kilometres for transportation of mobile CNG filled cascade over and above 13500 Km per Quarter per HCV.</t>
    </r>
  </si>
  <si>
    <r>
      <t>Decription :</t>
    </r>
    <r>
      <rPr>
        <sz val="11"/>
        <color theme="1"/>
        <rFont val="Calibri"/>
        <family val="2"/>
        <scheme val="minor"/>
      </rPr>
      <t xml:space="preserve"> Rate for extra running kilometers for transportation of mobile CNG filled cascade over and above 4500 Km per month per HCV.</t>
    </r>
  </si>
  <si>
    <t>INR</t>
  </si>
  <si>
    <t>PART C: Heavy Commercial Vehicle (HCV) With mounted Cascade</t>
  </si>
  <si>
    <t>Unit Rate Inclusive of all taxes and duties with GST</t>
  </si>
  <si>
    <t>VIII</t>
  </si>
  <si>
    <t>Total Amount of PART A</t>
  </si>
  <si>
    <t>Total Amount of PART B</t>
  </si>
  <si>
    <t>Total Amount of PART C</t>
  </si>
  <si>
    <t>PART A: Light Commercial Vehicle (LCV) Cascade Provided by HOGPL</t>
  </si>
  <si>
    <t>PART B: Heavy Commercial Vehicle (HCV) Cascade Provided by HOGPL</t>
  </si>
  <si>
    <t>HPOIL GAS PVT LTD
(A Joint Venture of HPCL &amp; OIL)</t>
  </si>
  <si>
    <t>TENDER NO:</t>
  </si>
  <si>
    <t>BIDDER NAME:</t>
  </si>
  <si>
    <t>NAME OF THE WORK:</t>
  </si>
  <si>
    <t>SCHEDULE OF RATES (SOR)</t>
  </si>
  <si>
    <r>
      <t>Decription :</t>
    </r>
    <r>
      <rPr>
        <sz val="11"/>
        <color theme="1"/>
        <rFont val="Calibri"/>
        <family val="2"/>
        <scheme val="minor"/>
      </rPr>
      <t xml:space="preserve"> Monthly Charges for Transportation of CNG through mobile cascade 4000-4500 WL (Type 4 cascade ) (provided by HPOIL Gas Pvt Ltd) with minimum 6-ton payload capacity CNG fueled Light Commercial Vehicles (LCV) round the clock operation as detailed in tender document with monthly fixed 4500 Km including manpower cost, maintenance charges and other charges basis at Kolhapur GA.
Total Nos of Vehicles: Minimum 12 Nos . 
As per requirement the quantity may increase or decrease as per direction of EIC.</t>
    </r>
  </si>
  <si>
    <t>Heavy Commercial Vehicle (HCV) Cascade Provided By HOGPL-On call basis</t>
  </si>
  <si>
    <r>
      <t>Decription :</t>
    </r>
    <r>
      <rPr>
        <sz val="11"/>
        <color theme="1"/>
        <rFont val="Calibri"/>
        <family val="2"/>
        <scheme val="minor"/>
      </rPr>
      <t xml:space="preserve"> Monthly charges for Transportation of CNG with minimum 9.75 ton payload capacity (Type -1 cascade 4500 WL capacity or Type 4 cascade of 9360WL capacity) (Type 4/Type-1 cascade will provided by HPOIL Gas Pvt Ltd) on call basis for minimum 1 month through CNG fueled heavy commercial vehicles with equipped 9 Kg Fire Extinguisher for mobile CNG filled cascade transportation with monthly fixed charges for 4500 Km free run per HCV, for round the clock operations as detailed in the tender document. 
Total Nos of Vehicles: Minimum-2 Nos.
As per requirement the quantity may increase or decrease as per direction of EIC.</t>
    </r>
  </si>
  <si>
    <r>
      <t>Decription :</t>
    </r>
    <r>
      <rPr>
        <sz val="11"/>
        <color theme="1"/>
        <rFont val="Calibri"/>
        <family val="2"/>
        <scheme val="minor"/>
      </rPr>
      <t xml:space="preserve"> Monthly charges for Transportation of CNG with minimum 9.75 ton payload capacity (Type -1 cascade 3000/4500 WL capacity or Type 4 cascade of 9300WL capacity) Provided by HOGPL CNG fueled /Retro fitted 7 years old heavy commercial vehicles with equipped 9 Kg Fire Extinguisher for mobile CNG filled cascade transportation with monthly fixed charges for 4500 Km free run per HCV, for round the clock operations as detailed in the tender document. 
Total Nos of Vehicles-Minimum-3 Nos. 
As per requirement the quantity may increase or decrease as per direction of EIC.</t>
    </r>
  </si>
  <si>
    <r>
      <t>Decription :</t>
    </r>
    <r>
      <rPr>
        <sz val="11"/>
        <color theme="1"/>
        <rFont val="Calibri"/>
        <family val="2"/>
        <scheme val="minor"/>
      </rPr>
      <t xml:space="preserve"> Providing CNG Run Heavy Commercial Vehicle (HCV) mounted with 8800-9500 WL Type-III-IVCNG Cascade with 4500 Km fixed run per month running for round the clock operation basis as per tender document.Vehicle shall be equipped with required no. of Fire Extinguishers.
Total Nos of Vehicles-Minimum-3 Nos.
As per requirement the quantity may increase or decrease as per direction of EIC.</t>
    </r>
  </si>
  <si>
    <t>TENDER FOR  TRANSPORTATION OF CNG THROUGH MOBILE CASCADES BY LCV AND HCV AT KOLHAPUR GA</t>
  </si>
  <si>
    <t>TENDER NO. HOGPL/2025-26/C&amp;P/005DATE: 10.06.2025</t>
  </si>
  <si>
    <t>Base rate for fuel in Kolhapur is INR 96.95 per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</si>
</sst>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8"/>
      <color theme="1"/>
      <name val="Calibri"/>
      <family val="2"/>
      <scheme val="minor"/>
    </font>
    <font>
      <b/>
      <sz val="22"/>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4" tint="0.59999389629810485"/>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cellStyleXfs>
  <cellXfs count="42">
    <xf numFmtId="0" fontId="0" fillId="0" borderId="0" xfId="0"/>
    <xf numFmtId="0" fontId="20" fillId="34" borderId="10" xfId="0" applyFont="1" applyFill="1" applyBorder="1" applyAlignment="1" applyProtection="1">
      <alignment horizontal="center" wrapText="1"/>
    </xf>
    <xf numFmtId="0" fontId="0" fillId="34" borderId="10" xfId="0" applyFill="1" applyBorder="1" applyAlignment="1" applyProtection="1">
      <alignment horizontal="center" wrapText="1"/>
    </xf>
    <xf numFmtId="0" fontId="0" fillId="0" borderId="0" xfId="0" applyProtection="1"/>
    <xf numFmtId="0" fontId="18" fillId="0" borderId="11"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10" xfId="0" applyFont="1" applyBorder="1" applyAlignment="1" applyProtection="1">
      <alignment horizontal="right" vertical="center" wrapText="1"/>
    </xf>
    <xf numFmtId="0" fontId="18" fillId="0" borderId="11" xfId="0" applyFont="1" applyBorder="1" applyAlignment="1" applyProtection="1">
      <alignment horizontal="left" vertical="center" wrapText="1"/>
    </xf>
    <xf numFmtId="0" fontId="18" fillId="0" borderId="15"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6" fillId="0" borderId="10" xfId="0" applyFont="1" applyBorder="1" applyAlignment="1" applyProtection="1">
      <alignment horizontal="center" vertical="center" wrapText="1"/>
    </xf>
    <xf numFmtId="164" fontId="16" fillId="0" borderId="10" xfId="42" applyFont="1" applyBorder="1" applyAlignment="1" applyProtection="1">
      <alignment horizontal="center" vertical="center" wrapText="1"/>
    </xf>
    <xf numFmtId="0" fontId="0" fillId="0" borderId="0" xfId="0" applyAlignment="1" applyProtection="1">
      <alignment vertical="top" wrapText="1"/>
    </xf>
    <xf numFmtId="164" fontId="16" fillId="0" borderId="10" xfId="42"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0" fillId="0" borderId="0" xfId="0" applyAlignment="1" applyProtection="1">
      <alignment horizontal="center" vertical="center"/>
    </xf>
    <xf numFmtId="0" fontId="16" fillId="33" borderId="10" xfId="0" applyFont="1" applyFill="1" applyBorder="1" applyAlignment="1" applyProtection="1">
      <alignment horizontal="left" vertical="center" wrapText="1"/>
    </xf>
    <xf numFmtId="0" fontId="0" fillId="0" borderId="13" xfId="0" applyBorder="1" applyAlignment="1" applyProtection="1">
      <alignment horizontal="center" vertical="center" wrapText="1"/>
    </xf>
    <xf numFmtId="0" fontId="16" fillId="0" borderId="10" xfId="0" applyFont="1" applyBorder="1" applyAlignment="1" applyProtection="1">
      <alignment horizontal="left" vertical="center" wrapText="1"/>
    </xf>
    <xf numFmtId="164" fontId="0" fillId="0" borderId="13" xfId="0" applyNumberFormat="1" applyBorder="1" applyAlignment="1" applyProtection="1">
      <alignment horizontal="center" vertical="center" wrapText="1"/>
    </xf>
    <xf numFmtId="164" fontId="0" fillId="0" borderId="13" xfId="42" applyFont="1" applyBorder="1" applyAlignment="1" applyProtection="1">
      <alignment horizontal="center" vertical="center" wrapText="1"/>
    </xf>
    <xf numFmtId="0" fontId="0" fillId="0" borderId="14" xfId="0" applyBorder="1" applyAlignment="1" applyProtection="1">
      <alignment horizontal="center" vertical="center" wrapText="1"/>
    </xf>
    <xf numFmtId="164" fontId="0" fillId="0" borderId="14" xfId="0" applyNumberFormat="1" applyBorder="1" applyAlignment="1" applyProtection="1">
      <alignment horizontal="center" vertical="center" wrapText="1"/>
    </xf>
    <xf numFmtId="164" fontId="0" fillId="0" borderId="14" xfId="42" applyFont="1" applyBorder="1" applyAlignment="1" applyProtection="1">
      <alignment horizontal="center" vertical="center" wrapText="1"/>
    </xf>
    <xf numFmtId="0" fontId="0" fillId="0" borderId="10" xfId="0" applyBorder="1" applyAlignment="1" applyProtection="1">
      <alignment horizontal="center" vertical="center" wrapText="1"/>
    </xf>
    <xf numFmtId="164" fontId="0" fillId="0" borderId="10" xfId="42" applyFont="1" applyBorder="1" applyAlignment="1" applyProtection="1">
      <alignment horizontal="center" vertical="center" wrapText="1"/>
    </xf>
    <xf numFmtId="164" fontId="18" fillId="0" borderId="10" xfId="42" applyFont="1" applyBorder="1" applyAlignment="1" applyProtection="1">
      <alignment horizontal="center" vertical="center" wrapText="1"/>
    </xf>
    <xf numFmtId="0" fontId="18" fillId="0" borderId="0" xfId="0" applyFont="1" applyProtection="1"/>
    <xf numFmtId="0" fontId="16" fillId="33" borderId="11" xfId="0" applyFont="1" applyFill="1" applyBorder="1" applyAlignment="1" applyProtection="1">
      <alignment horizontal="left" vertical="center" wrapText="1"/>
    </xf>
    <xf numFmtId="0" fontId="16" fillId="33" borderId="15" xfId="0" applyFont="1" applyFill="1" applyBorder="1" applyAlignment="1" applyProtection="1">
      <alignment horizontal="left" vertical="center" wrapText="1"/>
    </xf>
    <xf numFmtId="0" fontId="16" fillId="33" borderId="12" xfId="0" applyFont="1" applyFill="1" applyBorder="1" applyAlignment="1" applyProtection="1">
      <alignment horizontal="left" vertical="center" wrapText="1"/>
    </xf>
    <xf numFmtId="0" fontId="19" fillId="0" borderId="0" xfId="0" applyFont="1" applyAlignment="1" applyProtection="1">
      <alignment horizontal="left"/>
    </xf>
    <xf numFmtId="164" fontId="0" fillId="0" borderId="0" xfId="42" applyFont="1" applyProtection="1"/>
    <xf numFmtId="0" fontId="18" fillId="35" borderId="11" xfId="0" applyFont="1" applyFill="1" applyBorder="1" applyAlignment="1" applyProtection="1">
      <alignment horizontal="center" vertical="center" wrapText="1"/>
      <protection locked="0"/>
    </xf>
    <xf numFmtId="0" fontId="18" fillId="35" borderId="15" xfId="0" applyFont="1" applyFill="1" applyBorder="1" applyAlignment="1" applyProtection="1">
      <alignment horizontal="center" vertical="center" wrapText="1"/>
      <protection locked="0"/>
    </xf>
    <xf numFmtId="0" fontId="18" fillId="35" borderId="12" xfId="0" applyFont="1" applyFill="1" applyBorder="1" applyAlignment="1" applyProtection="1">
      <alignment horizontal="center" vertical="center" wrapText="1"/>
      <protection locked="0"/>
    </xf>
    <xf numFmtId="164" fontId="0" fillId="35" borderId="13" xfId="42" applyFont="1" applyFill="1" applyBorder="1" applyAlignment="1" applyProtection="1">
      <alignment horizontal="center" vertical="center" wrapText="1"/>
      <protection locked="0"/>
    </xf>
    <xf numFmtId="9" fontId="0" fillId="35" borderId="13" xfId="0" applyNumberFormat="1" applyFill="1" applyBorder="1" applyAlignment="1" applyProtection="1">
      <alignment horizontal="center" vertical="center" wrapText="1"/>
      <protection locked="0"/>
    </xf>
    <xf numFmtId="164" fontId="0" fillId="35" borderId="14" xfId="42" applyFont="1" applyFill="1" applyBorder="1" applyAlignment="1" applyProtection="1">
      <alignment horizontal="center" vertical="center" wrapText="1"/>
      <protection locked="0"/>
    </xf>
    <xf numFmtId="0" fontId="0" fillId="35" borderId="14" xfId="0" applyFill="1" applyBorder="1" applyAlignment="1" applyProtection="1">
      <alignment horizontal="center" vertical="center" wrapText="1"/>
      <protection locked="0"/>
    </xf>
    <xf numFmtId="164" fontId="0" fillId="35" borderId="10" xfId="42" applyFont="1" applyFill="1" applyBorder="1" applyAlignment="1" applyProtection="1">
      <alignment horizontal="center" vertical="center"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24423</xdr:rowOff>
    </xdr:from>
    <xdr:to>
      <xdr:col>1</xdr:col>
      <xdr:colOff>1660769</xdr:colOff>
      <xdr:row>0</xdr:row>
      <xdr:rowOff>1062404</xdr:rowOff>
    </xdr:to>
    <xdr:pic>
      <xdr:nvPicPr>
        <xdr:cNvPr id="2" name="Picture 1">
          <a:extLst>
            <a:ext uri="{FF2B5EF4-FFF2-40B4-BE49-F238E27FC236}">
              <a16:creationId xmlns:a16="http://schemas.microsoft.com/office/drawing/2014/main" id="{499A2226-FA80-4598-8CCD-1D898DFB48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423"/>
          <a:ext cx="2051538" cy="103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tabSelected="1" view="pageBreakPreview" zoomScale="75" zoomScaleNormal="60" zoomScaleSheetLayoutView="75" workbookViewId="0">
      <selection activeCell="E43" sqref="E43:F46"/>
    </sheetView>
  </sheetViews>
  <sheetFormatPr defaultRowHeight="15" x14ac:dyDescent="0.25"/>
  <cols>
    <col min="1" max="1" width="5.85546875" style="3" customWidth="1"/>
    <col min="2" max="2" width="76.140625" style="3" customWidth="1"/>
    <col min="3" max="3" width="14" style="3" customWidth="1"/>
    <col min="4" max="4" width="16.140625" style="3" customWidth="1"/>
    <col min="5" max="5" width="25.7109375" style="33" customWidth="1"/>
    <col min="6" max="6" width="10.140625" style="3" customWidth="1"/>
    <col min="7" max="7" width="10.7109375" style="33" bestFit="1" customWidth="1"/>
    <col min="8" max="8" width="25.42578125" style="33" customWidth="1"/>
    <col min="9" max="9" width="24.5703125" style="33" customWidth="1"/>
    <col min="10" max="16384" width="9.140625" style="3"/>
  </cols>
  <sheetData>
    <row r="1" spans="1:12" ht="85.5" customHeight="1" x14ac:dyDescent="0.45">
      <c r="A1" s="1" t="s">
        <v>46</v>
      </c>
      <c r="B1" s="2"/>
      <c r="C1" s="2"/>
      <c r="D1" s="2"/>
      <c r="E1" s="2"/>
      <c r="F1" s="2"/>
      <c r="G1" s="2"/>
      <c r="H1" s="2"/>
      <c r="I1" s="2"/>
    </row>
    <row r="2" spans="1:12" ht="25.15" customHeight="1" x14ac:dyDescent="0.25">
      <c r="A2" s="4" t="s">
        <v>50</v>
      </c>
      <c r="B2" s="5"/>
      <c r="C2" s="5"/>
      <c r="D2" s="5"/>
      <c r="E2" s="5"/>
      <c r="F2" s="5"/>
      <c r="G2" s="5"/>
      <c r="H2" s="5"/>
      <c r="I2" s="6"/>
    </row>
    <row r="3" spans="1:12" ht="29.45" customHeight="1" x14ac:dyDescent="0.25">
      <c r="A3" s="7" t="s">
        <v>47</v>
      </c>
      <c r="B3" s="7"/>
      <c r="C3" s="7"/>
      <c r="D3" s="7"/>
      <c r="E3" s="8" t="s">
        <v>57</v>
      </c>
      <c r="F3" s="9"/>
      <c r="G3" s="9"/>
      <c r="H3" s="9"/>
      <c r="I3" s="10"/>
    </row>
    <row r="4" spans="1:12" ht="35.450000000000003" customHeight="1" x14ac:dyDescent="0.25">
      <c r="A4" s="7" t="s">
        <v>49</v>
      </c>
      <c r="B4" s="7"/>
      <c r="C4" s="7"/>
      <c r="D4" s="7"/>
      <c r="E4" s="8" t="s">
        <v>56</v>
      </c>
      <c r="F4" s="9"/>
      <c r="G4" s="9"/>
      <c r="H4" s="9"/>
      <c r="I4" s="10"/>
    </row>
    <row r="5" spans="1:12" ht="29.45" customHeight="1" x14ac:dyDescent="0.25">
      <c r="A5" s="7" t="s">
        <v>48</v>
      </c>
      <c r="B5" s="7"/>
      <c r="C5" s="7"/>
      <c r="D5" s="7"/>
      <c r="E5" s="34"/>
      <c r="F5" s="35"/>
      <c r="G5" s="35"/>
      <c r="H5" s="35"/>
      <c r="I5" s="36"/>
    </row>
    <row r="6" spans="1:12" ht="26.45" customHeight="1" x14ac:dyDescent="0.25">
      <c r="A6" s="11" t="s">
        <v>0</v>
      </c>
      <c r="B6" s="11" t="s">
        <v>17</v>
      </c>
      <c r="C6" s="11" t="s">
        <v>1</v>
      </c>
      <c r="D6" s="11" t="s">
        <v>25</v>
      </c>
      <c r="E6" s="12" t="s">
        <v>18</v>
      </c>
      <c r="F6" s="11" t="s">
        <v>30</v>
      </c>
      <c r="G6" s="11"/>
      <c r="H6" s="12" t="s">
        <v>39</v>
      </c>
      <c r="I6" s="12" t="s">
        <v>20</v>
      </c>
      <c r="J6" s="13"/>
      <c r="K6" s="13"/>
      <c r="L6" s="13"/>
    </row>
    <row r="7" spans="1:12" ht="26.45" customHeight="1" x14ac:dyDescent="0.25">
      <c r="A7" s="11"/>
      <c r="B7" s="11"/>
      <c r="C7" s="11"/>
      <c r="D7" s="11"/>
      <c r="E7" s="12"/>
      <c r="F7" s="11"/>
      <c r="G7" s="11"/>
      <c r="H7" s="12"/>
      <c r="I7" s="12"/>
      <c r="J7" s="13"/>
      <c r="K7" s="13"/>
      <c r="L7" s="13"/>
    </row>
    <row r="8" spans="1:12" s="16" customFormat="1" x14ac:dyDescent="0.25">
      <c r="A8" s="11"/>
      <c r="B8" s="11"/>
      <c r="C8" s="11"/>
      <c r="D8" s="11"/>
      <c r="E8" s="14" t="s">
        <v>37</v>
      </c>
      <c r="F8" s="15" t="s">
        <v>19</v>
      </c>
      <c r="G8" s="14" t="s">
        <v>37</v>
      </c>
      <c r="H8" s="14" t="s">
        <v>37</v>
      </c>
      <c r="I8" s="14" t="s">
        <v>37</v>
      </c>
    </row>
    <row r="9" spans="1:12" x14ac:dyDescent="0.25">
      <c r="A9" s="15" t="s">
        <v>21</v>
      </c>
      <c r="B9" s="15" t="s">
        <v>22</v>
      </c>
      <c r="C9" s="15" t="s">
        <v>23</v>
      </c>
      <c r="D9" s="15" t="s">
        <v>24</v>
      </c>
      <c r="E9" s="14" t="s">
        <v>26</v>
      </c>
      <c r="F9" s="15" t="s">
        <v>28</v>
      </c>
      <c r="G9" s="14" t="s">
        <v>27</v>
      </c>
      <c r="H9" s="14" t="s">
        <v>29</v>
      </c>
      <c r="I9" s="14" t="s">
        <v>40</v>
      </c>
    </row>
    <row r="10" spans="1:12" ht="30" customHeight="1" x14ac:dyDescent="0.25">
      <c r="A10" s="17" t="s">
        <v>44</v>
      </c>
      <c r="B10" s="17"/>
      <c r="C10" s="17"/>
      <c r="D10" s="17"/>
      <c r="E10" s="17"/>
      <c r="F10" s="17"/>
      <c r="G10" s="17"/>
      <c r="H10" s="17"/>
      <c r="I10" s="17"/>
    </row>
    <row r="11" spans="1:12" ht="30" customHeight="1" x14ac:dyDescent="0.25">
      <c r="A11" s="18">
        <v>1.1000000000000001</v>
      </c>
      <c r="B11" s="19" t="s">
        <v>2</v>
      </c>
      <c r="C11" s="18" t="s">
        <v>3</v>
      </c>
      <c r="D11" s="18">
        <v>288</v>
      </c>
      <c r="E11" s="37"/>
      <c r="F11" s="38"/>
      <c r="G11" s="20">
        <f>E11*F11</f>
        <v>0</v>
      </c>
      <c r="H11" s="20">
        <f>E11+G11</f>
        <v>0</v>
      </c>
      <c r="I11" s="21">
        <f>D11*H11</f>
        <v>0</v>
      </c>
    </row>
    <row r="12" spans="1:12" ht="115.15" customHeight="1" x14ac:dyDescent="0.25">
      <c r="A12" s="22"/>
      <c r="B12" s="19" t="s">
        <v>51</v>
      </c>
      <c r="C12" s="22"/>
      <c r="D12" s="22"/>
      <c r="E12" s="39"/>
      <c r="F12" s="40"/>
      <c r="G12" s="22"/>
      <c r="H12" s="23"/>
      <c r="I12" s="24"/>
    </row>
    <row r="13" spans="1:12" ht="30" customHeight="1" x14ac:dyDescent="0.25">
      <c r="A13" s="25">
        <v>1.2</v>
      </c>
      <c r="B13" s="19" t="s">
        <v>4</v>
      </c>
      <c r="C13" s="25" t="s">
        <v>5</v>
      </c>
      <c r="D13" s="25">
        <v>57600</v>
      </c>
      <c r="E13" s="41"/>
      <c r="F13" s="38"/>
      <c r="G13" s="20">
        <f>E13*F13</f>
        <v>0</v>
      </c>
      <c r="H13" s="20">
        <f>E13+G13</f>
        <v>0</v>
      </c>
      <c r="I13" s="21">
        <f>D13*H13</f>
        <v>0</v>
      </c>
    </row>
    <row r="14" spans="1:12" ht="49.9" customHeight="1" x14ac:dyDescent="0.25">
      <c r="A14" s="25"/>
      <c r="B14" s="19" t="s">
        <v>31</v>
      </c>
      <c r="C14" s="25"/>
      <c r="D14" s="25"/>
      <c r="E14" s="41"/>
      <c r="F14" s="40"/>
      <c r="G14" s="22"/>
      <c r="H14" s="23"/>
      <c r="I14" s="24"/>
    </row>
    <row r="15" spans="1:12" ht="30" customHeight="1" x14ac:dyDescent="0.25">
      <c r="A15" s="25">
        <v>1.3</v>
      </c>
      <c r="B15" s="19" t="s">
        <v>6</v>
      </c>
      <c r="C15" s="25" t="s">
        <v>7</v>
      </c>
      <c r="D15" s="25">
        <v>114000</v>
      </c>
      <c r="E15" s="26">
        <v>1</v>
      </c>
      <c r="F15" s="18"/>
      <c r="G15" s="18"/>
      <c r="H15" s="20">
        <f>E15+G15</f>
        <v>1</v>
      </c>
      <c r="I15" s="21">
        <f>D15*H15</f>
        <v>114000</v>
      </c>
    </row>
    <row r="16" spans="1:12" ht="30" customHeight="1" x14ac:dyDescent="0.25">
      <c r="A16" s="25"/>
      <c r="B16" s="19" t="s">
        <v>32</v>
      </c>
      <c r="C16" s="25"/>
      <c r="D16" s="25"/>
      <c r="E16" s="26"/>
      <c r="F16" s="22"/>
      <c r="G16" s="22"/>
      <c r="H16" s="23"/>
      <c r="I16" s="24"/>
    </row>
    <row r="17" spans="1:9" ht="30" customHeight="1" x14ac:dyDescent="0.25">
      <c r="A17" s="25">
        <v>1.4</v>
      </c>
      <c r="B17" s="19" t="s">
        <v>8</v>
      </c>
      <c r="C17" s="25" t="s">
        <v>7</v>
      </c>
      <c r="D17" s="25">
        <v>622656</v>
      </c>
      <c r="E17" s="26">
        <v>1</v>
      </c>
      <c r="F17" s="18"/>
      <c r="G17" s="18"/>
      <c r="H17" s="20">
        <f>E17+G17</f>
        <v>1</v>
      </c>
      <c r="I17" s="21">
        <f>D17*H17</f>
        <v>622656</v>
      </c>
    </row>
    <row r="18" spans="1:9" ht="30" customHeight="1" x14ac:dyDescent="0.25">
      <c r="A18" s="25"/>
      <c r="B18" s="19" t="s">
        <v>33</v>
      </c>
      <c r="C18" s="25"/>
      <c r="D18" s="25"/>
      <c r="E18" s="26"/>
      <c r="F18" s="22"/>
      <c r="G18" s="22"/>
      <c r="H18" s="23"/>
      <c r="I18" s="24"/>
    </row>
    <row r="19" spans="1:9" ht="30" customHeight="1" x14ac:dyDescent="0.25">
      <c r="A19" s="25">
        <v>1.5</v>
      </c>
      <c r="B19" s="19" t="s">
        <v>9</v>
      </c>
      <c r="C19" s="25" t="s">
        <v>10</v>
      </c>
      <c r="D19" s="25">
        <v>16</v>
      </c>
      <c r="E19" s="41"/>
      <c r="F19" s="38"/>
      <c r="G19" s="20">
        <f>E19*F19</f>
        <v>0</v>
      </c>
      <c r="H19" s="20">
        <f>E19+G19</f>
        <v>0</v>
      </c>
      <c r="I19" s="21">
        <f>D19*H19</f>
        <v>0</v>
      </c>
    </row>
    <row r="20" spans="1:9" ht="30" customHeight="1" x14ac:dyDescent="0.25">
      <c r="A20" s="25"/>
      <c r="B20" s="19" t="s">
        <v>34</v>
      </c>
      <c r="C20" s="25"/>
      <c r="D20" s="25"/>
      <c r="E20" s="41"/>
      <c r="F20" s="40"/>
      <c r="G20" s="22"/>
      <c r="H20" s="23"/>
      <c r="I20" s="24"/>
    </row>
    <row r="21" spans="1:9" s="28" customFormat="1" ht="30" customHeight="1" x14ac:dyDescent="0.3">
      <c r="A21" s="4" t="s">
        <v>41</v>
      </c>
      <c r="B21" s="5"/>
      <c r="C21" s="5"/>
      <c r="D21" s="5"/>
      <c r="E21" s="5"/>
      <c r="F21" s="5"/>
      <c r="G21" s="5"/>
      <c r="H21" s="6"/>
      <c r="I21" s="27">
        <f>SUM(I11:I20)</f>
        <v>736656</v>
      </c>
    </row>
    <row r="22" spans="1:9" ht="30" customHeight="1" x14ac:dyDescent="0.25">
      <c r="A22" s="29" t="s">
        <v>45</v>
      </c>
      <c r="B22" s="30"/>
      <c r="C22" s="30"/>
      <c r="D22" s="30"/>
      <c r="E22" s="30"/>
      <c r="F22" s="30"/>
      <c r="G22" s="30"/>
      <c r="H22" s="30"/>
      <c r="I22" s="31"/>
    </row>
    <row r="23" spans="1:9" ht="30" customHeight="1" x14ac:dyDescent="0.25">
      <c r="A23" s="25">
        <v>2.1</v>
      </c>
      <c r="B23" s="19" t="s">
        <v>11</v>
      </c>
      <c r="C23" s="25" t="s">
        <v>3</v>
      </c>
      <c r="D23" s="25">
        <v>72</v>
      </c>
      <c r="E23" s="41"/>
      <c r="F23" s="38"/>
      <c r="G23" s="20">
        <f>E23*F23</f>
        <v>0</v>
      </c>
      <c r="H23" s="20">
        <f>E23+G23</f>
        <v>0</v>
      </c>
      <c r="I23" s="21">
        <f>D23*H23</f>
        <v>0</v>
      </c>
    </row>
    <row r="24" spans="1:9" ht="120" customHeight="1" x14ac:dyDescent="0.25">
      <c r="A24" s="25"/>
      <c r="B24" s="19" t="s">
        <v>54</v>
      </c>
      <c r="C24" s="25"/>
      <c r="D24" s="25"/>
      <c r="E24" s="41"/>
      <c r="F24" s="40"/>
      <c r="G24" s="22"/>
      <c r="H24" s="23"/>
      <c r="I24" s="24"/>
    </row>
    <row r="25" spans="1:9" ht="30" customHeight="1" x14ac:dyDescent="0.25">
      <c r="A25" s="25">
        <v>2.2000000000000002</v>
      </c>
      <c r="B25" s="19" t="s">
        <v>12</v>
      </c>
      <c r="C25" s="25" t="s">
        <v>5</v>
      </c>
      <c r="D25" s="25">
        <v>14400</v>
      </c>
      <c r="E25" s="41"/>
      <c r="F25" s="38"/>
      <c r="G25" s="20">
        <f>E25*F25</f>
        <v>0</v>
      </c>
      <c r="H25" s="20">
        <f>E25+G25</f>
        <v>0</v>
      </c>
      <c r="I25" s="21">
        <f>D25*H25</f>
        <v>0</v>
      </c>
    </row>
    <row r="26" spans="1:9" ht="30" customHeight="1" x14ac:dyDescent="0.25">
      <c r="A26" s="25"/>
      <c r="B26" s="19" t="s">
        <v>35</v>
      </c>
      <c r="C26" s="25"/>
      <c r="D26" s="25"/>
      <c r="E26" s="41"/>
      <c r="F26" s="40"/>
      <c r="G26" s="22"/>
      <c r="H26" s="23"/>
      <c r="I26" s="24"/>
    </row>
    <row r="27" spans="1:9" ht="30" customHeight="1" x14ac:dyDescent="0.25">
      <c r="A27" s="25">
        <v>2.2999999999999998</v>
      </c>
      <c r="B27" s="19" t="s">
        <v>6</v>
      </c>
      <c r="C27" s="25" t="s">
        <v>7</v>
      </c>
      <c r="D27" s="25">
        <v>114000</v>
      </c>
      <c r="E27" s="26">
        <v>1</v>
      </c>
      <c r="F27" s="18"/>
      <c r="G27" s="18"/>
      <c r="H27" s="20">
        <f>E27+G27</f>
        <v>1</v>
      </c>
      <c r="I27" s="21">
        <f>D27*H27</f>
        <v>114000</v>
      </c>
    </row>
    <row r="28" spans="1:9" ht="30" customHeight="1" x14ac:dyDescent="0.25">
      <c r="A28" s="25"/>
      <c r="B28" s="19" t="s">
        <v>32</v>
      </c>
      <c r="C28" s="25"/>
      <c r="D28" s="25"/>
      <c r="E28" s="26"/>
      <c r="F28" s="22"/>
      <c r="G28" s="22"/>
      <c r="H28" s="23"/>
      <c r="I28" s="24"/>
    </row>
    <row r="29" spans="1:9" ht="30" customHeight="1" x14ac:dyDescent="0.25">
      <c r="A29" s="25">
        <v>2.4</v>
      </c>
      <c r="B29" s="19" t="s">
        <v>8</v>
      </c>
      <c r="C29" s="25" t="s">
        <v>7</v>
      </c>
      <c r="D29" s="25">
        <v>155664</v>
      </c>
      <c r="E29" s="26">
        <v>1</v>
      </c>
      <c r="F29" s="18"/>
      <c r="G29" s="18"/>
      <c r="H29" s="20">
        <f>E29+G29</f>
        <v>1</v>
      </c>
      <c r="I29" s="21">
        <f>D29*H29</f>
        <v>155664</v>
      </c>
    </row>
    <row r="30" spans="1:9" ht="30" customHeight="1" x14ac:dyDescent="0.25">
      <c r="A30" s="25"/>
      <c r="B30" s="19" t="s">
        <v>33</v>
      </c>
      <c r="C30" s="25"/>
      <c r="D30" s="25"/>
      <c r="E30" s="26"/>
      <c r="F30" s="22"/>
      <c r="G30" s="22"/>
      <c r="H30" s="23"/>
      <c r="I30" s="24"/>
    </row>
    <row r="31" spans="1:9" ht="30" customHeight="1" x14ac:dyDescent="0.25">
      <c r="A31" s="25">
        <v>2.5</v>
      </c>
      <c r="B31" s="19" t="s">
        <v>9</v>
      </c>
      <c r="C31" s="25" t="s">
        <v>10</v>
      </c>
      <c r="D31" s="25">
        <v>6</v>
      </c>
      <c r="E31" s="41"/>
      <c r="F31" s="38"/>
      <c r="G31" s="20">
        <f>E31*F31</f>
        <v>0</v>
      </c>
      <c r="H31" s="20">
        <f>E31+G31</f>
        <v>0</v>
      </c>
      <c r="I31" s="21">
        <f>D31*H31</f>
        <v>0</v>
      </c>
    </row>
    <row r="32" spans="1:9" ht="30" customHeight="1" x14ac:dyDescent="0.25">
      <c r="A32" s="25"/>
      <c r="B32" s="19" t="s">
        <v>34</v>
      </c>
      <c r="C32" s="25"/>
      <c r="D32" s="25"/>
      <c r="E32" s="41"/>
      <c r="F32" s="40"/>
      <c r="G32" s="22"/>
      <c r="H32" s="23"/>
      <c r="I32" s="24"/>
    </row>
    <row r="33" spans="1:9" ht="30" customHeight="1" x14ac:dyDescent="0.25">
      <c r="A33" s="25">
        <v>3.1</v>
      </c>
      <c r="B33" s="19" t="s">
        <v>52</v>
      </c>
      <c r="C33" s="25" t="s">
        <v>14</v>
      </c>
      <c r="D33" s="25">
        <v>12</v>
      </c>
      <c r="E33" s="41"/>
      <c r="F33" s="38"/>
      <c r="G33" s="20">
        <f>E33*F33</f>
        <v>0</v>
      </c>
      <c r="H33" s="20">
        <f>E33+G33</f>
        <v>0</v>
      </c>
      <c r="I33" s="21">
        <f>D33*H33</f>
        <v>0</v>
      </c>
    </row>
    <row r="34" spans="1:9" ht="139.9" customHeight="1" x14ac:dyDescent="0.25">
      <c r="A34" s="25"/>
      <c r="B34" s="19" t="s">
        <v>53</v>
      </c>
      <c r="C34" s="25"/>
      <c r="D34" s="25"/>
      <c r="E34" s="41"/>
      <c r="F34" s="40"/>
      <c r="G34" s="22"/>
      <c r="H34" s="23"/>
      <c r="I34" s="24"/>
    </row>
    <row r="35" spans="1:9" ht="30" customHeight="1" x14ac:dyDescent="0.25">
      <c r="A35" s="25">
        <v>3.2</v>
      </c>
      <c r="B35" s="19" t="s">
        <v>16</v>
      </c>
      <c r="C35" s="25" t="s">
        <v>5</v>
      </c>
      <c r="D35" s="25">
        <v>2400</v>
      </c>
      <c r="E35" s="41"/>
      <c r="F35" s="38"/>
      <c r="G35" s="20">
        <f>E35*F35</f>
        <v>0</v>
      </c>
      <c r="H35" s="20">
        <f>E35+G35</f>
        <v>0</v>
      </c>
      <c r="I35" s="21">
        <f>D35*H35</f>
        <v>0</v>
      </c>
    </row>
    <row r="36" spans="1:9" ht="30" customHeight="1" x14ac:dyDescent="0.25">
      <c r="A36" s="25"/>
      <c r="B36" s="19" t="s">
        <v>36</v>
      </c>
      <c r="C36" s="25"/>
      <c r="D36" s="25"/>
      <c r="E36" s="41"/>
      <c r="F36" s="40"/>
      <c r="G36" s="22"/>
      <c r="H36" s="23"/>
      <c r="I36" s="24"/>
    </row>
    <row r="37" spans="1:9" ht="30" customHeight="1" x14ac:dyDescent="0.25">
      <c r="A37" s="25">
        <v>3.3</v>
      </c>
      <c r="B37" s="19" t="s">
        <v>8</v>
      </c>
      <c r="C37" s="25" t="s">
        <v>7</v>
      </c>
      <c r="D37" s="25">
        <v>51888</v>
      </c>
      <c r="E37" s="26">
        <v>1</v>
      </c>
      <c r="F37" s="18"/>
      <c r="G37" s="18"/>
      <c r="H37" s="20">
        <f>E37+G37</f>
        <v>1</v>
      </c>
      <c r="I37" s="21">
        <f>D37*H37</f>
        <v>51888</v>
      </c>
    </row>
    <row r="38" spans="1:9" ht="30" customHeight="1" x14ac:dyDescent="0.25">
      <c r="A38" s="25"/>
      <c r="B38" s="19" t="s">
        <v>33</v>
      </c>
      <c r="C38" s="25"/>
      <c r="D38" s="25"/>
      <c r="E38" s="26"/>
      <c r="F38" s="22"/>
      <c r="G38" s="22"/>
      <c r="H38" s="23"/>
      <c r="I38" s="24"/>
    </row>
    <row r="39" spans="1:9" ht="30" customHeight="1" x14ac:dyDescent="0.25">
      <c r="A39" s="25">
        <v>3.4</v>
      </c>
      <c r="B39" s="19" t="s">
        <v>9</v>
      </c>
      <c r="C39" s="25" t="s">
        <v>10</v>
      </c>
      <c r="D39" s="25">
        <v>8</v>
      </c>
      <c r="E39" s="41"/>
      <c r="F39" s="38"/>
      <c r="G39" s="20">
        <f>E39*F39</f>
        <v>0</v>
      </c>
      <c r="H39" s="20">
        <f>E39+G39</f>
        <v>0</v>
      </c>
      <c r="I39" s="21">
        <f>D39*H39</f>
        <v>0</v>
      </c>
    </row>
    <row r="40" spans="1:9" ht="30" customHeight="1" x14ac:dyDescent="0.25">
      <c r="A40" s="25"/>
      <c r="B40" s="19" t="s">
        <v>34</v>
      </c>
      <c r="C40" s="25"/>
      <c r="D40" s="25"/>
      <c r="E40" s="41"/>
      <c r="F40" s="40"/>
      <c r="G40" s="22"/>
      <c r="H40" s="23"/>
      <c r="I40" s="24"/>
    </row>
    <row r="41" spans="1:9" s="28" customFormat="1" ht="30" customHeight="1" x14ac:dyDescent="0.3">
      <c r="A41" s="4" t="s">
        <v>42</v>
      </c>
      <c r="B41" s="5"/>
      <c r="C41" s="5"/>
      <c r="D41" s="5"/>
      <c r="E41" s="5"/>
      <c r="F41" s="5"/>
      <c r="G41" s="5"/>
      <c r="H41" s="6"/>
      <c r="I41" s="27">
        <f>SUM(I23:I40)</f>
        <v>321552</v>
      </c>
    </row>
    <row r="42" spans="1:9" ht="30" customHeight="1" x14ac:dyDescent="0.25">
      <c r="A42" s="29" t="s">
        <v>38</v>
      </c>
      <c r="B42" s="30"/>
      <c r="C42" s="30"/>
      <c r="D42" s="30"/>
      <c r="E42" s="30"/>
      <c r="F42" s="30"/>
      <c r="G42" s="30"/>
      <c r="H42" s="30"/>
      <c r="I42" s="31"/>
    </row>
    <row r="43" spans="1:9" ht="30" customHeight="1" x14ac:dyDescent="0.25">
      <c r="A43" s="25">
        <v>4.0999999999999996</v>
      </c>
      <c r="B43" s="19" t="s">
        <v>13</v>
      </c>
      <c r="C43" s="25" t="s">
        <v>14</v>
      </c>
      <c r="D43" s="25">
        <v>72</v>
      </c>
      <c r="E43" s="41"/>
      <c r="F43" s="38"/>
      <c r="G43" s="20">
        <f>E43*F43</f>
        <v>0</v>
      </c>
      <c r="H43" s="20">
        <f>E43+G43</f>
        <v>0</v>
      </c>
      <c r="I43" s="21">
        <f>D43*H43</f>
        <v>0</v>
      </c>
    </row>
    <row r="44" spans="1:9" ht="120" customHeight="1" x14ac:dyDescent="0.25">
      <c r="A44" s="25"/>
      <c r="B44" s="19" t="s">
        <v>55</v>
      </c>
      <c r="C44" s="25"/>
      <c r="D44" s="25"/>
      <c r="E44" s="41"/>
      <c r="F44" s="40"/>
      <c r="G44" s="22"/>
      <c r="H44" s="23"/>
      <c r="I44" s="24"/>
    </row>
    <row r="45" spans="1:9" ht="30" customHeight="1" x14ac:dyDescent="0.25">
      <c r="A45" s="25">
        <v>4.2</v>
      </c>
      <c r="B45" s="19" t="s">
        <v>15</v>
      </c>
      <c r="C45" s="25" t="s">
        <v>5</v>
      </c>
      <c r="D45" s="25">
        <v>14400</v>
      </c>
      <c r="E45" s="41"/>
      <c r="F45" s="38"/>
      <c r="G45" s="20">
        <f>E45*F45</f>
        <v>0</v>
      </c>
      <c r="H45" s="20">
        <f>E45+G45</f>
        <v>0</v>
      </c>
      <c r="I45" s="21">
        <f>D45*H45</f>
        <v>0</v>
      </c>
    </row>
    <row r="46" spans="1:9" ht="30" customHeight="1" x14ac:dyDescent="0.25">
      <c r="A46" s="25"/>
      <c r="B46" s="19" t="s">
        <v>35</v>
      </c>
      <c r="C46" s="25"/>
      <c r="D46" s="25"/>
      <c r="E46" s="41"/>
      <c r="F46" s="40"/>
      <c r="G46" s="22"/>
      <c r="H46" s="23"/>
      <c r="I46" s="24"/>
    </row>
    <row r="47" spans="1:9" ht="30" customHeight="1" x14ac:dyDescent="0.25">
      <c r="A47" s="25">
        <v>4.3</v>
      </c>
      <c r="B47" s="19" t="s">
        <v>6</v>
      </c>
      <c r="C47" s="25" t="s">
        <v>7</v>
      </c>
      <c r="D47" s="25">
        <v>114000</v>
      </c>
      <c r="E47" s="26">
        <v>1</v>
      </c>
      <c r="F47" s="18"/>
      <c r="G47" s="18"/>
      <c r="H47" s="20">
        <f>E47+G47</f>
        <v>1</v>
      </c>
      <c r="I47" s="21">
        <f>D47*H47</f>
        <v>114000</v>
      </c>
    </row>
    <row r="48" spans="1:9" ht="30" customHeight="1" x14ac:dyDescent="0.25">
      <c r="A48" s="25"/>
      <c r="B48" s="19" t="s">
        <v>32</v>
      </c>
      <c r="C48" s="25"/>
      <c r="D48" s="25"/>
      <c r="E48" s="26"/>
      <c r="F48" s="22"/>
      <c r="G48" s="22"/>
      <c r="H48" s="23"/>
      <c r="I48" s="24"/>
    </row>
    <row r="49" spans="1:9" ht="30" customHeight="1" x14ac:dyDescent="0.25">
      <c r="A49" s="25">
        <v>4.4000000000000004</v>
      </c>
      <c r="B49" s="19" t="s">
        <v>8</v>
      </c>
      <c r="C49" s="25" t="s">
        <v>7</v>
      </c>
      <c r="D49" s="25">
        <v>155664</v>
      </c>
      <c r="E49" s="26">
        <v>1</v>
      </c>
      <c r="F49" s="18"/>
      <c r="G49" s="18"/>
      <c r="H49" s="20">
        <f>E49+G49</f>
        <v>1</v>
      </c>
      <c r="I49" s="21">
        <f>D49*H49</f>
        <v>155664</v>
      </c>
    </row>
    <row r="50" spans="1:9" ht="30" customHeight="1" x14ac:dyDescent="0.25">
      <c r="A50" s="25"/>
      <c r="B50" s="19" t="s">
        <v>33</v>
      </c>
      <c r="C50" s="25"/>
      <c r="D50" s="25"/>
      <c r="E50" s="26"/>
      <c r="F50" s="22"/>
      <c r="G50" s="22"/>
      <c r="H50" s="23"/>
      <c r="I50" s="24"/>
    </row>
    <row r="51" spans="1:9" s="28" customFormat="1" ht="25.15" customHeight="1" x14ac:dyDescent="0.3">
      <c r="A51" s="4" t="s">
        <v>43</v>
      </c>
      <c r="B51" s="5"/>
      <c r="C51" s="5"/>
      <c r="D51" s="5"/>
      <c r="E51" s="5"/>
      <c r="F51" s="5"/>
      <c r="G51" s="5"/>
      <c r="H51" s="6"/>
      <c r="I51" s="27">
        <f>SUM(I43:I50)</f>
        <v>269664</v>
      </c>
    </row>
    <row r="52" spans="1:9" ht="23.25" x14ac:dyDescent="0.35">
      <c r="A52" s="32" t="s">
        <v>58</v>
      </c>
      <c r="B52" s="32"/>
    </row>
  </sheetData>
  <mergeCells count="167">
    <mergeCell ref="A1:I1"/>
    <mergeCell ref="A41:H41"/>
    <mergeCell ref="A51:H51"/>
    <mergeCell ref="A21:H21"/>
    <mergeCell ref="F13:F14"/>
    <mergeCell ref="G13:G14"/>
    <mergeCell ref="H13:H14"/>
    <mergeCell ref="A2:I2"/>
    <mergeCell ref="A6:A8"/>
    <mergeCell ref="B6:B8"/>
    <mergeCell ref="C6:C8"/>
    <mergeCell ref="D6:D8"/>
    <mergeCell ref="E6:E7"/>
    <mergeCell ref="F6:G7"/>
    <mergeCell ref="I6:I7"/>
    <mergeCell ref="H6:H7"/>
    <mergeCell ref="A10:I10"/>
    <mergeCell ref="F37:F38"/>
    <mergeCell ref="G37:G38"/>
    <mergeCell ref="F39:F40"/>
    <mergeCell ref="G39:G40"/>
    <mergeCell ref="A22:I22"/>
    <mergeCell ref="A42:I42"/>
    <mergeCell ref="A13:A14"/>
    <mergeCell ref="C13:C14"/>
    <mergeCell ref="D11:D12"/>
    <mergeCell ref="E11:E12"/>
    <mergeCell ref="I11:I12"/>
    <mergeCell ref="A11:A12"/>
    <mergeCell ref="C11:C12"/>
    <mergeCell ref="A15:A16"/>
    <mergeCell ref="C15:C16"/>
    <mergeCell ref="F11:F12"/>
    <mergeCell ref="G11:G12"/>
    <mergeCell ref="H11:H12"/>
    <mergeCell ref="D13:D14"/>
    <mergeCell ref="E13:E14"/>
    <mergeCell ref="I13:I14"/>
    <mergeCell ref="F17:F18"/>
    <mergeCell ref="G17:G18"/>
    <mergeCell ref="H17:H18"/>
    <mergeCell ref="D19:D20"/>
    <mergeCell ref="E19:E20"/>
    <mergeCell ref="I19:I20"/>
    <mergeCell ref="H23:H24"/>
    <mergeCell ref="D15:D16"/>
    <mergeCell ref="E15:E16"/>
    <mergeCell ref="I15:I16"/>
    <mergeCell ref="A19:A20"/>
    <mergeCell ref="C19:C20"/>
    <mergeCell ref="F15:F16"/>
    <mergeCell ref="G15:G16"/>
    <mergeCell ref="H15:H16"/>
    <mergeCell ref="D17:D18"/>
    <mergeCell ref="E17:E18"/>
    <mergeCell ref="I17:I18"/>
    <mergeCell ref="A17:A18"/>
    <mergeCell ref="C17:C18"/>
    <mergeCell ref="F23:F24"/>
    <mergeCell ref="G23:G24"/>
    <mergeCell ref="E25:E26"/>
    <mergeCell ref="I25:I26"/>
    <mergeCell ref="H27:H28"/>
    <mergeCell ref="A25:A26"/>
    <mergeCell ref="C25:C26"/>
    <mergeCell ref="F19:F20"/>
    <mergeCell ref="G19:G20"/>
    <mergeCell ref="H19:H20"/>
    <mergeCell ref="D23:D24"/>
    <mergeCell ref="E23:E24"/>
    <mergeCell ref="I23:I24"/>
    <mergeCell ref="H25:H26"/>
    <mergeCell ref="A23:A24"/>
    <mergeCell ref="C23:C24"/>
    <mergeCell ref="F27:F28"/>
    <mergeCell ref="G27:G28"/>
    <mergeCell ref="F31:F32"/>
    <mergeCell ref="G31:G32"/>
    <mergeCell ref="D29:D30"/>
    <mergeCell ref="E29:E30"/>
    <mergeCell ref="I29:I30"/>
    <mergeCell ref="H31:H32"/>
    <mergeCell ref="A29:A30"/>
    <mergeCell ref="C29:C30"/>
    <mergeCell ref="F25:F26"/>
    <mergeCell ref="G25:G26"/>
    <mergeCell ref="D27:D28"/>
    <mergeCell ref="E27:E28"/>
    <mergeCell ref="I27:I28"/>
    <mergeCell ref="H29:H30"/>
    <mergeCell ref="A27:A28"/>
    <mergeCell ref="C27:C28"/>
    <mergeCell ref="F29:F30"/>
    <mergeCell ref="G29:G30"/>
    <mergeCell ref="D31:D32"/>
    <mergeCell ref="E31:E32"/>
    <mergeCell ref="I31:I32"/>
    <mergeCell ref="A31:A32"/>
    <mergeCell ref="C31:C32"/>
    <mergeCell ref="D25:D26"/>
    <mergeCell ref="A43:A44"/>
    <mergeCell ref="C43:C44"/>
    <mergeCell ref="H33:H34"/>
    <mergeCell ref="H35:H36"/>
    <mergeCell ref="H37:H38"/>
    <mergeCell ref="H39:H40"/>
    <mergeCell ref="G35:G36"/>
    <mergeCell ref="D37:D38"/>
    <mergeCell ref="E37:E38"/>
    <mergeCell ref="I37:I38"/>
    <mergeCell ref="A37:A38"/>
    <mergeCell ref="C37:C38"/>
    <mergeCell ref="F33:F34"/>
    <mergeCell ref="G33:G34"/>
    <mergeCell ref="D35:D36"/>
    <mergeCell ref="E35:E36"/>
    <mergeCell ref="I39:I40"/>
    <mergeCell ref="A39:A40"/>
    <mergeCell ref="C39:C40"/>
    <mergeCell ref="F35:F36"/>
    <mergeCell ref="E49:E50"/>
    <mergeCell ref="I49:I50"/>
    <mergeCell ref="I35:I36"/>
    <mergeCell ref="A35:A36"/>
    <mergeCell ref="C35:C36"/>
    <mergeCell ref="F49:F50"/>
    <mergeCell ref="G49:G50"/>
    <mergeCell ref="D33:D34"/>
    <mergeCell ref="E33:E34"/>
    <mergeCell ref="A47:A48"/>
    <mergeCell ref="C47:C48"/>
    <mergeCell ref="F43:F44"/>
    <mergeCell ref="G43:G44"/>
    <mergeCell ref="D45:D46"/>
    <mergeCell ref="E45:E46"/>
    <mergeCell ref="I45:I46"/>
    <mergeCell ref="H47:H48"/>
    <mergeCell ref="H43:H44"/>
    <mergeCell ref="A45:A46"/>
    <mergeCell ref="C45:C46"/>
    <mergeCell ref="D43:D44"/>
    <mergeCell ref="E43:E44"/>
    <mergeCell ref="I43:I44"/>
    <mergeCell ref="H45:H46"/>
    <mergeCell ref="A52:B52"/>
    <mergeCell ref="D39:D40"/>
    <mergeCell ref="E39:E40"/>
    <mergeCell ref="A3:D3"/>
    <mergeCell ref="A4:D4"/>
    <mergeCell ref="A5:D5"/>
    <mergeCell ref="E3:I3"/>
    <mergeCell ref="E4:I4"/>
    <mergeCell ref="E5:I5"/>
    <mergeCell ref="A49:A50"/>
    <mergeCell ref="C49:C50"/>
    <mergeCell ref="F45:F46"/>
    <mergeCell ref="G45:G46"/>
    <mergeCell ref="D47:D48"/>
    <mergeCell ref="E47:E48"/>
    <mergeCell ref="I47:I48"/>
    <mergeCell ref="I33:I34"/>
    <mergeCell ref="H49:H50"/>
    <mergeCell ref="A33:A34"/>
    <mergeCell ref="C33:C34"/>
    <mergeCell ref="F47:F48"/>
    <mergeCell ref="G47:G48"/>
    <mergeCell ref="D49:D50"/>
  </mergeCells>
  <pageMargins left="0.75" right="0.75" top="1" bottom="1" header="0.5" footer="0.5"/>
  <pageSetup scale="3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Runali</dc:creator>
  <cp:lastModifiedBy>Shubhankar Sinha</cp:lastModifiedBy>
  <cp:lastPrinted>2025-06-10T11:39:17Z</cp:lastPrinted>
  <dcterms:created xsi:type="dcterms:W3CDTF">2025-06-04T10:27:00Z</dcterms:created>
  <dcterms:modified xsi:type="dcterms:W3CDTF">2025-06-10T11:44:37Z</dcterms:modified>
</cp:coreProperties>
</file>