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HPOILGAS\C&amp;P\_FINAL\INSURANCE\FY 26-27\"/>
    </mc:Choice>
  </mc:AlternateContent>
  <xr:revisionPtr revIDLastSave="0" documentId="13_ncr:1_{633FAFF6-87A0-479A-A40F-694D23CA81DE}" xr6:coauthVersionLast="47" xr6:coauthVersionMax="47" xr10:uidLastSave="{00000000-0000-0000-0000-000000000000}"/>
  <bookViews>
    <workbookView xWindow="-108" yWindow="-108" windowWidth="23256" windowHeight="12456" xr2:uid="{B34E1156-100F-4AD2-A739-0CAB5FE2D942}"/>
  </bookViews>
  <sheets>
    <sheet name="SOR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1" l="1"/>
  <c r="E42" i="1" l="1"/>
  <c r="E38" i="1"/>
  <c r="E30" i="1"/>
  <c r="D19" i="1"/>
  <c r="E46" i="1" l="1"/>
  <c r="E48" i="1" s="1"/>
  <c r="D41" i="1"/>
  <c r="D35" i="1"/>
  <c r="D34" i="1"/>
  <c r="D33" i="1"/>
  <c r="D29" i="1"/>
  <c r="D14" i="1"/>
  <c r="C12" i="1"/>
  <c r="C11" i="1"/>
  <c r="C10" i="1"/>
  <c r="D10" i="1" l="1"/>
  <c r="D16" i="1"/>
</calcChain>
</file>

<file path=xl/sharedStrings.xml><?xml version="1.0" encoding="utf-8"?>
<sst xmlns="http://schemas.openxmlformats.org/spreadsheetml/2006/main" count="61" uniqueCount="55">
  <si>
    <t>Sl. No.</t>
  </si>
  <si>
    <t>Nature of Insurance</t>
  </si>
  <si>
    <t>Erection All Risks Policy</t>
  </si>
  <si>
    <t>a</t>
  </si>
  <si>
    <t>Kolhapur Geographical Area</t>
  </si>
  <si>
    <t>b</t>
  </si>
  <si>
    <t>Ambala Kurukshetra Geographical Area</t>
  </si>
  <si>
    <t>Nagaland Geographical Area</t>
  </si>
  <si>
    <t>Bharat Sookshma Udyam Suraksha /Bharat Laghu Udyam Suraksha Policy : Operational CNG Stations &amp; stationary cascades, Stocks in stores etc. including gas</t>
  </si>
  <si>
    <t>Ambala-Kurshetra GA &amp; Kolhapur GA</t>
  </si>
  <si>
    <t>Bharat Laghu Udyam Suraksha Policy for Entire Pipeline Network and allied assets Including Gas Loss</t>
  </si>
  <si>
    <t>c</t>
  </si>
  <si>
    <t>d</t>
  </si>
  <si>
    <t>e</t>
  </si>
  <si>
    <t>f</t>
  </si>
  <si>
    <t>g</t>
  </si>
  <si>
    <t>Office Package Policy</t>
  </si>
  <si>
    <t xml:space="preserve">Head Office </t>
  </si>
  <si>
    <t xml:space="preserve">Ambala Office </t>
  </si>
  <si>
    <t xml:space="preserve">Kolhapur Office </t>
  </si>
  <si>
    <t>Fidelity Policy</t>
  </si>
  <si>
    <t>Money Policy -  Cash in Transit and Cash in Safe</t>
  </si>
  <si>
    <t>Burglary</t>
  </si>
  <si>
    <t>h</t>
  </si>
  <si>
    <t>Machinery Breakdown</t>
  </si>
  <si>
    <t>All Risks Policy for Mobile CNG Cascades</t>
  </si>
  <si>
    <t>Public Liability Act</t>
  </si>
  <si>
    <t>CGL Policy</t>
  </si>
  <si>
    <t xml:space="preserve">Directors and Officers Liability </t>
  </si>
  <si>
    <t>ERF for PL Act Policy</t>
  </si>
  <si>
    <t>GST</t>
  </si>
  <si>
    <t>2025-26</t>
  </si>
  <si>
    <t>Sum Insured (Breakup)</t>
  </si>
  <si>
    <t>Total Sum Insured (INR )</t>
  </si>
  <si>
    <t>Premium estimate as per IIB</t>
  </si>
  <si>
    <t>Ambala-Kurshetra GA</t>
  </si>
  <si>
    <t>Grand total</t>
  </si>
  <si>
    <t>CGL for pipeline crossing</t>
  </si>
  <si>
    <t>SCHEDULE OF RATES (SOR)</t>
  </si>
  <si>
    <t>TENDER FOR UNDERWRITING INSURANCE POLICIES FOR HOGPL</t>
  </si>
  <si>
    <t xml:space="preserve">Cyber Risk / Security Insurance Policy </t>
  </si>
  <si>
    <t>Kidnapping &amp; Ransom Policy (optional)</t>
  </si>
  <si>
    <t>Nagaland Office</t>
  </si>
  <si>
    <t>Electronic Equipment Insurance Policy (EEI) Policy</t>
  </si>
  <si>
    <t>Portable Electronic Equipment Insurance Policy (PEEI) Policy</t>
  </si>
  <si>
    <t>i</t>
  </si>
  <si>
    <t>j</t>
  </si>
  <si>
    <t>TOTAL SECTION A</t>
  </si>
  <si>
    <t>TOTAL SECTION B</t>
  </si>
  <si>
    <t>SECTION B</t>
  </si>
  <si>
    <t>SECTION A</t>
  </si>
  <si>
    <t>SECTION C</t>
  </si>
  <si>
    <t>TOTAL SECTION C</t>
  </si>
  <si>
    <t>TENDER NO : HOGPL/2026-27/C&amp;P/027 Date : 25.09.2026</t>
  </si>
  <si>
    <t>Bidder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</si>
</sst>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15" x14ac:knownFonts="1">
    <font>
      <sz val="11"/>
      <color theme="1"/>
      <name val="Aptos Narrow"/>
      <family val="2"/>
      <scheme val="minor"/>
    </font>
    <font>
      <sz val="16"/>
      <color theme="1"/>
      <name val="Aptos"/>
      <family val="2"/>
    </font>
    <font>
      <sz val="11"/>
      <color rgb="FF000000"/>
      <name val="Calibri"/>
      <family val="2"/>
    </font>
    <font>
      <b/>
      <sz val="16"/>
      <color rgb="FF000000"/>
      <name val="Aptos"/>
      <family val="2"/>
    </font>
    <font>
      <sz val="16"/>
      <color rgb="FF000000"/>
      <name val="Aptos"/>
      <family val="2"/>
    </font>
    <font>
      <b/>
      <sz val="16"/>
      <color theme="1"/>
      <name val="Aptos"/>
      <family val="2"/>
    </font>
    <font>
      <b/>
      <sz val="16"/>
      <name val="Aptos"/>
      <family val="2"/>
    </font>
    <font>
      <sz val="16"/>
      <name val="Aptos"/>
      <family val="2"/>
    </font>
    <font>
      <sz val="8"/>
      <name val="Aptos Narrow"/>
      <family val="2"/>
      <scheme val="minor"/>
    </font>
    <font>
      <b/>
      <u/>
      <sz val="16"/>
      <color theme="1"/>
      <name val="Aptos"/>
      <family val="2"/>
    </font>
    <font>
      <b/>
      <sz val="16"/>
      <color rgb="FFFF0000"/>
      <name val="Aptos"/>
      <family val="2"/>
    </font>
    <font>
      <sz val="11"/>
      <color theme="1"/>
      <name val="Aptos Narrow"/>
      <family val="2"/>
      <scheme val="minor"/>
    </font>
    <font>
      <b/>
      <i/>
      <u/>
      <sz val="16"/>
      <color rgb="FF000000"/>
      <name val="Aptos"/>
      <family val="2"/>
    </font>
    <font>
      <sz val="11"/>
      <color theme="1"/>
      <name val="Aptos"/>
      <family val="2"/>
    </font>
    <font>
      <sz val="1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164" fontId="11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horizontal="left" vertical="center"/>
      <protection hidden="1"/>
    </xf>
    <xf numFmtId="164" fontId="9" fillId="0" borderId="2" xfId="3" applyFont="1" applyBorder="1" applyAlignment="1" applyProtection="1">
      <alignment horizontal="center" vertical="center"/>
      <protection hidden="1"/>
    </xf>
    <xf numFmtId="164" fontId="9" fillId="0" borderId="2" xfId="3" applyFont="1" applyBorder="1" applyAlignment="1" applyProtection="1">
      <alignment horizontal="center"/>
      <protection hidden="1"/>
    </xf>
    <xf numFmtId="0" fontId="3" fillId="0" borderId="2" xfId="1" applyFont="1" applyBorder="1" applyAlignment="1" applyProtection="1">
      <alignment horizontal="center" vertical="center" wrapText="1"/>
      <protection hidden="1"/>
    </xf>
    <xf numFmtId="164" fontId="3" fillId="0" borderId="2" xfId="3" applyFont="1" applyBorder="1" applyAlignment="1" applyProtection="1">
      <alignment horizontal="center" vertical="center" wrapText="1"/>
      <protection hidden="1"/>
    </xf>
    <xf numFmtId="0" fontId="3" fillId="4" borderId="2" xfId="1" applyFont="1" applyFill="1" applyBorder="1" applyAlignment="1" applyProtection="1">
      <alignment horizontal="center" vertical="center" wrapText="1"/>
      <protection hidden="1"/>
    </xf>
    <xf numFmtId="0" fontId="12" fillId="4" borderId="2" xfId="1" applyFont="1" applyFill="1" applyBorder="1" applyAlignment="1" applyProtection="1">
      <alignment horizontal="left" vertical="center" wrapText="1"/>
      <protection hidden="1"/>
    </xf>
    <xf numFmtId="164" fontId="3" fillId="4" borderId="2" xfId="3" applyFont="1" applyFill="1" applyBorder="1" applyAlignment="1" applyProtection="1">
      <alignment horizontal="center" vertical="center" wrapText="1"/>
      <protection hidden="1"/>
    </xf>
    <xf numFmtId="0" fontId="3" fillId="0" borderId="2" xfId="1" applyFont="1" applyBorder="1" applyAlignment="1" applyProtection="1">
      <alignment horizontal="left" vertical="center" wrapText="1"/>
      <protection hidden="1"/>
    </xf>
    <xf numFmtId="0" fontId="3" fillId="0" borderId="2" xfId="1" applyFont="1" applyBorder="1" applyAlignment="1" applyProtection="1">
      <alignment vertical="center" wrapText="1"/>
      <protection hidden="1"/>
    </xf>
    <xf numFmtId="0" fontId="4" fillId="0" borderId="2" xfId="1" applyFont="1" applyBorder="1" applyAlignment="1" applyProtection="1">
      <alignment horizontal="center" vertical="center" wrapText="1"/>
      <protection hidden="1"/>
    </xf>
    <xf numFmtId="0" fontId="1" fillId="0" borderId="2" xfId="1" applyFont="1" applyBorder="1" applyAlignment="1" applyProtection="1">
      <alignment horizontal="left" vertical="center" wrapText="1"/>
      <protection hidden="1"/>
    </xf>
    <xf numFmtId="164" fontId="7" fillId="0" borderId="2" xfId="3" applyFont="1" applyBorder="1" applyAlignment="1" applyProtection="1">
      <alignment vertical="center"/>
      <protection hidden="1"/>
    </xf>
    <xf numFmtId="164" fontId="4" fillId="0" borderId="2" xfId="3" applyFont="1" applyBorder="1" applyAlignment="1" applyProtection="1">
      <alignment horizontal="center" vertical="center"/>
      <protection hidden="1"/>
    </xf>
    <xf numFmtId="0" fontId="5" fillId="0" borderId="2" xfId="1" applyFont="1" applyBorder="1" applyAlignment="1" applyProtection="1">
      <alignment horizontal="left" vertical="center" wrapText="1"/>
      <protection hidden="1"/>
    </xf>
    <xf numFmtId="0" fontId="5" fillId="0" borderId="2" xfId="1" applyFont="1" applyBorder="1" applyAlignment="1" applyProtection="1">
      <alignment vertical="center" wrapText="1"/>
      <protection hidden="1"/>
    </xf>
    <xf numFmtId="164" fontId="4" fillId="0" borderId="2" xfId="3" applyFont="1" applyBorder="1" applyAlignment="1" applyProtection="1">
      <alignment vertical="center"/>
      <protection hidden="1"/>
    </xf>
    <xf numFmtId="0" fontId="6" fillId="0" borderId="2" xfId="1" applyFont="1" applyBorder="1" applyAlignment="1" applyProtection="1">
      <alignment horizontal="left" vertical="center" wrapText="1"/>
      <protection hidden="1"/>
    </xf>
    <xf numFmtId="164" fontId="10" fillId="0" borderId="2" xfId="3" applyFont="1" applyBorder="1" applyAlignment="1" applyProtection="1">
      <alignment vertical="center" wrapText="1"/>
      <protection hidden="1"/>
    </xf>
    <xf numFmtId="164" fontId="0" fillId="0" borderId="2" xfId="3" applyFont="1" applyBorder="1" applyProtection="1">
      <protection hidden="1"/>
    </xf>
    <xf numFmtId="164" fontId="7" fillId="0" borderId="2" xfId="3" applyFont="1" applyBorder="1" applyAlignment="1" applyProtection="1">
      <alignment horizontal="center" vertical="center"/>
      <protection hidden="1"/>
    </xf>
    <xf numFmtId="164" fontId="5" fillId="0" borderId="2" xfId="3" applyFont="1" applyBorder="1" applyAlignment="1" applyProtection="1">
      <alignment vertical="center" wrapText="1"/>
      <protection hidden="1"/>
    </xf>
    <xf numFmtId="164" fontId="0" fillId="0" borderId="0" xfId="3" applyFont="1" applyProtection="1">
      <protection hidden="1"/>
    </xf>
    <xf numFmtId="0" fontId="14" fillId="0" borderId="2" xfId="0" applyFont="1" applyBorder="1" applyAlignment="1" applyProtection="1">
      <alignment horizontal="center" vertical="center" wrapText="1"/>
      <protection hidden="1"/>
    </xf>
    <xf numFmtId="0" fontId="14" fillId="0" borderId="2" xfId="0" applyFont="1" applyBorder="1" applyAlignment="1" applyProtection="1">
      <alignment horizontal="left" vertical="center" wrapText="1"/>
      <protection hidden="1"/>
    </xf>
    <xf numFmtId="164" fontId="14" fillId="0" borderId="2" xfId="3" applyFont="1" applyBorder="1" applyAlignment="1" applyProtection="1">
      <alignment vertical="center" wrapText="1"/>
      <protection hidden="1"/>
    </xf>
    <xf numFmtId="164" fontId="4" fillId="0" borderId="3" xfId="3" applyFont="1" applyBorder="1" applyAlignment="1" applyProtection="1">
      <alignment horizontal="center" vertical="center"/>
      <protection hidden="1"/>
    </xf>
    <xf numFmtId="164" fontId="4" fillId="0" borderId="4" xfId="3" applyFont="1" applyBorder="1" applyAlignment="1" applyProtection="1">
      <alignment horizontal="center" vertical="center"/>
      <protection hidden="1"/>
    </xf>
    <xf numFmtId="164" fontId="4" fillId="0" borderId="5" xfId="3" applyFont="1" applyBorder="1" applyAlignment="1" applyProtection="1">
      <alignment horizontal="center" vertical="center"/>
      <protection hidden="1"/>
    </xf>
    <xf numFmtId="0" fontId="3" fillId="3" borderId="2" xfId="1" applyFont="1" applyFill="1" applyBorder="1" applyAlignment="1" applyProtection="1">
      <alignment horizontal="center" vertical="center" wrapText="1"/>
      <protection hidden="1"/>
    </xf>
    <xf numFmtId="0" fontId="12" fillId="3" borderId="2" xfId="1" applyFont="1" applyFill="1" applyBorder="1" applyAlignment="1" applyProtection="1">
      <alignment horizontal="left" vertical="center" wrapText="1"/>
      <protection hidden="1"/>
    </xf>
    <xf numFmtId="164" fontId="4" fillId="3" borderId="2" xfId="3" applyFont="1" applyFill="1" applyBorder="1" applyAlignment="1" applyProtection="1">
      <alignment vertical="center"/>
      <protection hidden="1"/>
    </xf>
    <xf numFmtId="0" fontId="6" fillId="0" borderId="2" xfId="0" applyFont="1" applyBorder="1" applyAlignment="1" applyProtection="1">
      <alignment horizontal="left" vertical="center" wrapText="1"/>
      <protection hidden="1"/>
    </xf>
    <xf numFmtId="0" fontId="13" fillId="0" borderId="2" xfId="0" applyFont="1" applyBorder="1" applyAlignment="1" applyProtection="1">
      <alignment horizontal="center" vertical="center"/>
      <protection hidden="1"/>
    </xf>
    <xf numFmtId="0" fontId="13" fillId="0" borderId="2" xfId="0" applyFont="1" applyBorder="1" applyAlignment="1" applyProtection="1">
      <alignment horizontal="left" vertical="center"/>
      <protection hidden="1"/>
    </xf>
    <xf numFmtId="164" fontId="13" fillId="0" borderId="2" xfId="3" applyFont="1" applyBorder="1" applyAlignment="1" applyProtection="1">
      <alignment horizontal="right" vertical="center"/>
      <protection hidden="1"/>
    </xf>
    <xf numFmtId="164" fontId="13" fillId="0" borderId="2" xfId="3" applyFont="1" applyBorder="1" applyAlignment="1" applyProtection="1">
      <alignment horizontal="right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left" vertical="center"/>
      <protection hidden="1"/>
    </xf>
    <xf numFmtId="164" fontId="0" fillId="0" borderId="2" xfId="3" applyFont="1" applyBorder="1" applyAlignment="1" applyProtection="1">
      <alignment vertical="center"/>
      <protection hidden="1"/>
    </xf>
    <xf numFmtId="164" fontId="1" fillId="0" borderId="2" xfId="3" applyFont="1" applyBorder="1" applyAlignment="1" applyProtection="1">
      <alignment vertical="center"/>
      <protection hidden="1"/>
    </xf>
    <xf numFmtId="164" fontId="1" fillId="0" borderId="2" xfId="3" applyFont="1" applyBorder="1" applyAlignment="1" applyProtection="1">
      <alignment horizontal="right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164" fontId="0" fillId="0" borderId="0" xfId="3" applyFont="1" applyAlignment="1" applyProtection="1">
      <alignment vertical="center"/>
      <protection hidden="1"/>
    </xf>
    <xf numFmtId="0" fontId="5" fillId="0" borderId="6" xfId="0" applyFont="1" applyBorder="1" applyAlignment="1" applyProtection="1">
      <alignment horizontal="right" vertical="center"/>
      <protection hidden="1"/>
    </xf>
    <xf numFmtId="0" fontId="5" fillId="0" borderId="7" xfId="0" applyFont="1" applyBorder="1" applyAlignment="1" applyProtection="1">
      <alignment horizontal="right" vertical="center"/>
      <protection hidden="1"/>
    </xf>
    <xf numFmtId="0" fontId="5" fillId="0" borderId="8" xfId="0" applyFont="1" applyBorder="1" applyAlignment="1" applyProtection="1">
      <alignment horizontal="right" vertical="center"/>
      <protection hidden="1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164" fontId="1" fillId="0" borderId="1" xfId="3" applyFont="1" applyBorder="1" applyAlignment="1" applyProtection="1">
      <alignment horizontal="center"/>
      <protection hidden="1"/>
    </xf>
    <xf numFmtId="164" fontId="3" fillId="0" borderId="2" xfId="3" applyFont="1" applyBorder="1" applyAlignment="1" applyProtection="1">
      <alignment vertical="center" wrapText="1"/>
      <protection hidden="1"/>
    </xf>
    <xf numFmtId="164" fontId="4" fillId="2" borderId="2" xfId="3" applyFont="1" applyFill="1" applyBorder="1" applyAlignment="1" applyProtection="1">
      <alignment horizontal="right" vertical="center" wrapText="1"/>
      <protection locked="0"/>
    </xf>
    <xf numFmtId="164" fontId="1" fillId="2" borderId="2" xfId="3" applyFont="1" applyFill="1" applyBorder="1" applyAlignment="1" applyProtection="1">
      <alignment horizontal="right"/>
      <protection locked="0"/>
    </xf>
    <xf numFmtId="164" fontId="4" fillId="2" borderId="2" xfId="3" applyFont="1" applyFill="1" applyBorder="1" applyAlignment="1" applyProtection="1">
      <alignment vertical="center" wrapText="1"/>
      <protection locked="0"/>
    </xf>
    <xf numFmtId="164" fontId="4" fillId="2" borderId="2" xfId="3" applyFont="1" applyFill="1" applyBorder="1" applyAlignment="1" applyProtection="1">
      <alignment horizontal="center" vertical="center" wrapText="1"/>
      <protection locked="0"/>
    </xf>
    <xf numFmtId="164" fontId="4" fillId="0" borderId="2" xfId="3" applyFont="1" applyBorder="1" applyAlignment="1" applyProtection="1">
      <alignment horizontal="right" vertical="center" wrapText="1"/>
      <protection hidden="1"/>
    </xf>
    <xf numFmtId="164" fontId="4" fillId="3" borderId="2" xfId="3" applyFont="1" applyFill="1" applyBorder="1" applyAlignment="1" applyProtection="1">
      <alignment horizontal="right" vertical="center" wrapText="1"/>
      <protection hidden="1"/>
    </xf>
    <xf numFmtId="164" fontId="4" fillId="2" borderId="2" xfId="3" applyFont="1" applyFill="1" applyBorder="1" applyAlignment="1" applyProtection="1">
      <alignment horizontal="right" vertical="center" wrapText="1"/>
      <protection hidden="1"/>
    </xf>
  </cellXfs>
  <cellStyles count="4">
    <cellStyle name="Comma" xfId="3" builtinId="3"/>
    <cellStyle name="Comma 2" xfId="2" xr:uid="{87466520-6CF7-4C5F-A51A-06C76736221C}"/>
    <cellStyle name="Normal" xfId="0" builtinId="0"/>
    <cellStyle name="Normal 4" xfId="1" xr:uid="{CB91D486-19F5-404F-830E-7BE7957D87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mcglobalind-my.sharepoint.com/personal/sakshi_khandelwal_marsh_com/Documents/Desktop/Energy/My%20Clients/HPOil/2025-26/Analysis.xlsx" TargetMode="External"/><Relationship Id="rId1" Type="http://schemas.openxmlformats.org/officeDocument/2006/relationships/externalLinkPath" Target="https://mmcglobalind-my.sharepoint.com/personal/sakshi_khandelwal_marsh_com/Documents/Desktop/Energy/My%20Clients/HPOil/2025-26/Analys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nexure 1- EAR"/>
      <sheetName val="Annexure 2- CNG (Fire)"/>
      <sheetName val="Annexure 3- CNG (Pipelines)"/>
      <sheetName val="Annexure 4- Office Package"/>
      <sheetName val="Annexure 5- All Risks"/>
      <sheetName val="Analysis"/>
    </sheetNames>
    <sheetDataSet>
      <sheetData sheetId="0" refreshError="1">
        <row r="6">
          <cell r="D6">
            <v>250000000</v>
          </cell>
        </row>
        <row r="7">
          <cell r="D7">
            <v>300000000</v>
          </cell>
        </row>
        <row r="8">
          <cell r="D8">
            <v>500000000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93459-C5FE-4A91-AD4C-B471D458F9A2}">
  <dimension ref="A1:E48"/>
  <sheetViews>
    <sheetView tabSelected="1" zoomScale="92" zoomScaleNormal="92" workbookViewId="0">
      <selection activeCell="B52" sqref="B52"/>
    </sheetView>
  </sheetViews>
  <sheetFormatPr defaultRowHeight="20.399999999999999" customHeight="1" x14ac:dyDescent="0.3"/>
  <cols>
    <col min="1" max="1" width="10.109375" style="49" bestFit="1" customWidth="1"/>
    <col min="2" max="2" width="53.77734375" style="50" customWidth="1"/>
    <col min="3" max="3" width="32.6640625" style="51" customWidth="1"/>
    <col min="4" max="4" width="28" style="29" customWidth="1"/>
    <col min="5" max="5" width="33.77734375" style="29" customWidth="1"/>
    <col min="6" max="16384" width="8.88671875" style="4"/>
  </cols>
  <sheetData>
    <row r="1" spans="1:5" ht="20.399999999999999" customHeight="1" x14ac:dyDescent="0.4">
      <c r="A1" s="1"/>
      <c r="B1" s="2"/>
      <c r="C1" s="3"/>
      <c r="D1" s="3"/>
      <c r="E1" s="57"/>
    </row>
    <row r="2" spans="1:5" ht="36" customHeight="1" x14ac:dyDescent="0.3">
      <c r="A2" s="5" t="s">
        <v>38</v>
      </c>
      <c r="B2" s="5"/>
      <c r="C2" s="5"/>
      <c r="D2" s="5"/>
      <c r="E2" s="5"/>
    </row>
    <row r="3" spans="1:5" ht="33" customHeight="1" x14ac:dyDescent="0.3">
      <c r="A3" s="5" t="s">
        <v>39</v>
      </c>
      <c r="B3" s="5"/>
      <c r="C3" s="5"/>
      <c r="D3" s="5"/>
      <c r="E3" s="5"/>
    </row>
    <row r="4" spans="1:5" ht="34.950000000000003" customHeight="1" x14ac:dyDescent="0.3">
      <c r="A4" s="5" t="s">
        <v>53</v>
      </c>
      <c r="B4" s="5"/>
      <c r="C4" s="5"/>
      <c r="D4" s="5"/>
      <c r="E4" s="5"/>
    </row>
    <row r="5" spans="1:5" ht="34.950000000000003" customHeight="1" x14ac:dyDescent="0.3">
      <c r="A5" s="52" t="s">
        <v>54</v>
      </c>
      <c r="B5" s="53"/>
      <c r="C5" s="54"/>
      <c r="D5" s="55"/>
      <c r="E5" s="56"/>
    </row>
    <row r="6" spans="1:5" ht="20.399999999999999" customHeight="1" x14ac:dyDescent="0.4">
      <c r="A6" s="6"/>
      <c r="B6" s="7"/>
      <c r="C6" s="8" t="s">
        <v>31</v>
      </c>
      <c r="D6" s="9"/>
      <c r="E6" s="9" t="s">
        <v>31</v>
      </c>
    </row>
    <row r="7" spans="1:5" ht="43.8" customHeight="1" x14ac:dyDescent="0.3">
      <c r="A7" s="10" t="s">
        <v>0</v>
      </c>
      <c r="B7" s="10" t="s">
        <v>1</v>
      </c>
      <c r="C7" s="11" t="s">
        <v>32</v>
      </c>
      <c r="D7" s="11" t="s">
        <v>33</v>
      </c>
      <c r="E7" s="11" t="s">
        <v>34</v>
      </c>
    </row>
    <row r="8" spans="1:5" ht="34.799999999999997" customHeight="1" x14ac:dyDescent="0.3">
      <c r="A8" s="12"/>
      <c r="B8" s="13" t="s">
        <v>50</v>
      </c>
      <c r="C8" s="14"/>
      <c r="D8" s="14"/>
      <c r="E8" s="14"/>
    </row>
    <row r="9" spans="1:5" ht="34.799999999999997" customHeight="1" x14ac:dyDescent="0.3">
      <c r="A9" s="10">
        <v>1</v>
      </c>
      <c r="B9" s="15" t="s">
        <v>2</v>
      </c>
      <c r="C9" s="16"/>
      <c r="D9" s="16"/>
      <c r="E9" s="58"/>
    </row>
    <row r="10" spans="1:5" ht="34.799999999999997" customHeight="1" x14ac:dyDescent="0.3">
      <c r="A10" s="17" t="s">
        <v>3</v>
      </c>
      <c r="B10" s="18" t="s">
        <v>4</v>
      </c>
      <c r="C10" s="19">
        <f>'[1]Annexure 1- EAR'!D7</f>
        <v>300000000</v>
      </c>
      <c r="D10" s="20">
        <f>SUM(C10:C12)</f>
        <v>1050000000</v>
      </c>
      <c r="E10" s="59"/>
    </row>
    <row r="11" spans="1:5" ht="34.799999999999997" customHeight="1" x14ac:dyDescent="0.3">
      <c r="A11" s="17" t="s">
        <v>5</v>
      </c>
      <c r="B11" s="18" t="s">
        <v>6</v>
      </c>
      <c r="C11" s="19">
        <f>'[1]Annexure 1- EAR'!D6</f>
        <v>250000000</v>
      </c>
      <c r="D11" s="20"/>
      <c r="E11" s="59"/>
    </row>
    <row r="12" spans="1:5" ht="34.799999999999997" customHeight="1" x14ac:dyDescent="0.4">
      <c r="A12" s="17"/>
      <c r="B12" s="18" t="s">
        <v>7</v>
      </c>
      <c r="C12" s="19">
        <f>'[1]Annexure 1- EAR'!D8</f>
        <v>500000000</v>
      </c>
      <c r="D12" s="20"/>
      <c r="E12" s="60"/>
    </row>
    <row r="13" spans="1:5" ht="108.6" customHeight="1" x14ac:dyDescent="0.3">
      <c r="A13" s="10">
        <v>2</v>
      </c>
      <c r="B13" s="21" t="s">
        <v>8</v>
      </c>
      <c r="C13" s="22"/>
      <c r="D13" s="22"/>
      <c r="E13" s="28"/>
    </row>
    <row r="14" spans="1:5" ht="34.799999999999997" customHeight="1" x14ac:dyDescent="0.3">
      <c r="A14" s="10"/>
      <c r="B14" s="18" t="s">
        <v>9</v>
      </c>
      <c r="C14" s="23">
        <v>1264286190</v>
      </c>
      <c r="D14" s="23">
        <f>C14</f>
        <v>1264286190</v>
      </c>
      <c r="E14" s="61"/>
    </row>
    <row r="15" spans="1:5" ht="67.8" customHeight="1" x14ac:dyDescent="0.3">
      <c r="A15" s="10">
        <v>3</v>
      </c>
      <c r="B15" s="24" t="s">
        <v>10</v>
      </c>
      <c r="C15" s="25"/>
      <c r="D15" s="26"/>
      <c r="E15" s="26"/>
    </row>
    <row r="16" spans="1:5" ht="34.799999999999997" customHeight="1" x14ac:dyDescent="0.3">
      <c r="A16" s="17" t="s">
        <v>3</v>
      </c>
      <c r="B16" s="18" t="s">
        <v>35</v>
      </c>
      <c r="C16" s="23">
        <v>1259936070</v>
      </c>
      <c r="D16" s="27">
        <f>SUM(C16:C17)</f>
        <v>3172791761</v>
      </c>
      <c r="E16" s="62"/>
    </row>
    <row r="17" spans="1:5" ht="34.799999999999997" customHeight="1" x14ac:dyDescent="0.3">
      <c r="A17" s="17" t="s">
        <v>5</v>
      </c>
      <c r="B17" s="18" t="s">
        <v>4</v>
      </c>
      <c r="C17" s="23">
        <v>1912855691</v>
      </c>
      <c r="D17" s="27"/>
      <c r="E17" s="62"/>
    </row>
    <row r="18" spans="1:5" ht="34.799999999999997" customHeight="1" x14ac:dyDescent="0.3">
      <c r="A18" s="10">
        <v>4</v>
      </c>
      <c r="B18" s="21" t="s">
        <v>16</v>
      </c>
      <c r="C18" s="28"/>
      <c r="E18" s="63"/>
    </row>
    <row r="19" spans="1:5" ht="34.799999999999997" customHeight="1" x14ac:dyDescent="0.3">
      <c r="A19" s="30" t="s">
        <v>3</v>
      </c>
      <c r="B19" s="31" t="s">
        <v>17</v>
      </c>
      <c r="C19" s="32">
        <v>5248724</v>
      </c>
      <c r="D19" s="33">
        <f>SUM(C19:C28)</f>
        <v>41636391</v>
      </c>
      <c r="E19" s="59"/>
    </row>
    <row r="20" spans="1:5" ht="34.799999999999997" customHeight="1" x14ac:dyDescent="0.3">
      <c r="A20" s="30" t="s">
        <v>5</v>
      </c>
      <c r="B20" s="31" t="s">
        <v>18</v>
      </c>
      <c r="C20" s="32">
        <v>12211513</v>
      </c>
      <c r="D20" s="34"/>
      <c r="E20" s="59"/>
    </row>
    <row r="21" spans="1:5" ht="34.799999999999997" customHeight="1" x14ac:dyDescent="0.3">
      <c r="A21" s="30" t="s">
        <v>11</v>
      </c>
      <c r="B21" s="31" t="s">
        <v>19</v>
      </c>
      <c r="C21" s="32">
        <v>3537537</v>
      </c>
      <c r="D21" s="34"/>
      <c r="E21" s="59"/>
    </row>
    <row r="22" spans="1:5" ht="34.799999999999997" customHeight="1" x14ac:dyDescent="0.4">
      <c r="A22" s="30" t="s">
        <v>12</v>
      </c>
      <c r="B22" s="31" t="s">
        <v>42</v>
      </c>
      <c r="C22" s="32">
        <v>202424</v>
      </c>
      <c r="D22" s="34"/>
      <c r="E22" s="60"/>
    </row>
    <row r="23" spans="1:5" ht="34.799999999999997" customHeight="1" x14ac:dyDescent="0.3">
      <c r="A23" s="30" t="s">
        <v>13</v>
      </c>
      <c r="B23" s="31" t="s">
        <v>20</v>
      </c>
      <c r="C23" s="32">
        <v>10000000</v>
      </c>
      <c r="D23" s="34"/>
      <c r="E23" s="59"/>
    </row>
    <row r="24" spans="1:5" ht="48.6" customHeight="1" x14ac:dyDescent="0.3">
      <c r="A24" s="30" t="s">
        <v>14</v>
      </c>
      <c r="B24" s="31" t="s">
        <v>21</v>
      </c>
      <c r="C24" s="32">
        <v>1000000</v>
      </c>
      <c r="D24" s="34"/>
      <c r="E24" s="59"/>
    </row>
    <row r="25" spans="1:5" ht="48.6" customHeight="1" x14ac:dyDescent="0.3">
      <c r="A25" s="30" t="s">
        <v>15</v>
      </c>
      <c r="B25" s="31" t="s">
        <v>43</v>
      </c>
      <c r="C25" s="32">
        <v>2506276</v>
      </c>
      <c r="D25" s="34"/>
      <c r="E25" s="59"/>
    </row>
    <row r="26" spans="1:5" ht="48.6" customHeight="1" x14ac:dyDescent="0.3">
      <c r="A26" s="30" t="s">
        <v>23</v>
      </c>
      <c r="B26" s="31" t="s">
        <v>44</v>
      </c>
      <c r="C26" s="32">
        <v>1483660</v>
      </c>
      <c r="D26" s="34"/>
      <c r="E26" s="59"/>
    </row>
    <row r="27" spans="1:5" ht="34.799999999999997" customHeight="1" x14ac:dyDescent="0.3">
      <c r="A27" s="30" t="s">
        <v>45</v>
      </c>
      <c r="B27" s="31" t="s">
        <v>22</v>
      </c>
      <c r="C27" s="32">
        <v>3180030</v>
      </c>
      <c r="D27" s="34"/>
      <c r="E27" s="59"/>
    </row>
    <row r="28" spans="1:5" ht="34.799999999999997" customHeight="1" x14ac:dyDescent="0.3">
      <c r="A28" s="30" t="s">
        <v>46</v>
      </c>
      <c r="B28" s="31" t="s">
        <v>24</v>
      </c>
      <c r="C28" s="32">
        <v>2266227</v>
      </c>
      <c r="D28" s="35"/>
      <c r="E28" s="59"/>
    </row>
    <row r="29" spans="1:5" ht="49.8" customHeight="1" x14ac:dyDescent="0.3">
      <c r="A29" s="10">
        <v>5</v>
      </c>
      <c r="B29" s="21" t="s">
        <v>25</v>
      </c>
      <c r="C29" s="23">
        <v>229759008</v>
      </c>
      <c r="D29" s="23">
        <f>C29</f>
        <v>229759008</v>
      </c>
      <c r="E29" s="59"/>
    </row>
    <row r="30" spans="1:5" ht="34.799999999999997" customHeight="1" x14ac:dyDescent="0.3">
      <c r="A30" s="36"/>
      <c r="B30" s="37" t="s">
        <v>47</v>
      </c>
      <c r="C30" s="38"/>
      <c r="D30" s="38"/>
      <c r="E30" s="64">
        <f>SUM(E9:E29)</f>
        <v>0</v>
      </c>
    </row>
    <row r="31" spans="1:5" ht="34.799999999999997" customHeight="1" x14ac:dyDescent="0.3">
      <c r="A31" s="10"/>
      <c r="B31" s="21"/>
      <c r="C31" s="23"/>
      <c r="D31" s="23"/>
      <c r="E31" s="63"/>
    </row>
    <row r="32" spans="1:5" ht="34.799999999999997" customHeight="1" x14ac:dyDescent="0.3">
      <c r="A32" s="12"/>
      <c r="B32" s="13" t="s">
        <v>49</v>
      </c>
      <c r="C32" s="14"/>
      <c r="D32" s="14"/>
      <c r="E32" s="14"/>
    </row>
    <row r="33" spans="1:5" ht="34.799999999999997" customHeight="1" x14ac:dyDescent="0.3">
      <c r="A33" s="10">
        <v>1</v>
      </c>
      <c r="B33" s="21" t="s">
        <v>26</v>
      </c>
      <c r="C33" s="23">
        <v>5000000000</v>
      </c>
      <c r="D33" s="23">
        <f>C33</f>
        <v>5000000000</v>
      </c>
      <c r="E33" s="59"/>
    </row>
    <row r="34" spans="1:5" ht="34.799999999999997" customHeight="1" x14ac:dyDescent="0.3">
      <c r="A34" s="10">
        <v>2</v>
      </c>
      <c r="B34" s="21" t="s">
        <v>27</v>
      </c>
      <c r="C34" s="23">
        <v>100000000</v>
      </c>
      <c r="D34" s="23">
        <f>C34</f>
        <v>100000000</v>
      </c>
      <c r="E34" s="59"/>
    </row>
    <row r="35" spans="1:5" ht="34.799999999999997" customHeight="1" x14ac:dyDescent="0.3">
      <c r="A35" s="10">
        <v>3</v>
      </c>
      <c r="B35" s="39" t="s">
        <v>28</v>
      </c>
      <c r="C35" s="23">
        <v>50000000</v>
      </c>
      <c r="D35" s="23">
        <f>C35</f>
        <v>50000000</v>
      </c>
      <c r="E35" s="59"/>
    </row>
    <row r="36" spans="1:5" ht="34.799999999999997" customHeight="1" x14ac:dyDescent="0.3">
      <c r="A36" s="10">
        <v>4</v>
      </c>
      <c r="B36" s="39" t="s">
        <v>40</v>
      </c>
      <c r="C36" s="23">
        <v>50000000</v>
      </c>
      <c r="D36" s="23">
        <v>50000000</v>
      </c>
      <c r="E36" s="59"/>
    </row>
    <row r="37" spans="1:5" ht="34.799999999999997" customHeight="1" x14ac:dyDescent="0.3">
      <c r="A37" s="10">
        <v>5</v>
      </c>
      <c r="B37" s="39" t="s">
        <v>37</v>
      </c>
      <c r="C37" s="23"/>
      <c r="D37" s="23"/>
      <c r="E37" s="59"/>
    </row>
    <row r="38" spans="1:5" ht="34.799999999999997" customHeight="1" x14ac:dyDescent="0.3">
      <c r="A38" s="36"/>
      <c r="B38" s="37" t="s">
        <v>48</v>
      </c>
      <c r="C38" s="38"/>
      <c r="D38" s="38"/>
      <c r="E38" s="64">
        <f>SUM(E33:E36)</f>
        <v>0</v>
      </c>
    </row>
    <row r="39" spans="1:5" ht="34.799999999999997" customHeight="1" x14ac:dyDescent="0.3">
      <c r="A39" s="40"/>
      <c r="B39" s="41"/>
      <c r="C39" s="42"/>
      <c r="D39" s="43"/>
      <c r="E39" s="43"/>
    </row>
    <row r="40" spans="1:5" ht="34.799999999999997" customHeight="1" x14ac:dyDescent="0.3">
      <c r="A40" s="12"/>
      <c r="B40" s="13" t="s">
        <v>51</v>
      </c>
      <c r="C40" s="14"/>
      <c r="D40" s="14"/>
      <c r="E40" s="14"/>
    </row>
    <row r="41" spans="1:5" ht="49.8" customHeight="1" x14ac:dyDescent="0.3">
      <c r="A41" s="10">
        <v>1</v>
      </c>
      <c r="B41" s="39" t="s">
        <v>41</v>
      </c>
      <c r="C41" s="23">
        <v>50000000</v>
      </c>
      <c r="D41" s="23">
        <f>C41</f>
        <v>50000000</v>
      </c>
      <c r="E41" s="59"/>
    </row>
    <row r="42" spans="1:5" ht="34.799999999999997" customHeight="1" x14ac:dyDescent="0.3">
      <c r="A42" s="36"/>
      <c r="B42" s="37" t="s">
        <v>52</v>
      </c>
      <c r="C42" s="38"/>
      <c r="D42" s="38"/>
      <c r="E42" s="64">
        <f>SUM(E41)</f>
        <v>0</v>
      </c>
    </row>
    <row r="43" spans="1:5" ht="34.799999999999997" customHeight="1" x14ac:dyDescent="0.3">
      <c r="A43" s="44"/>
      <c r="B43" s="45"/>
      <c r="C43" s="46"/>
      <c r="D43" s="26"/>
      <c r="E43" s="26"/>
    </row>
    <row r="44" spans="1:5" ht="34.799999999999997" customHeight="1" x14ac:dyDescent="0.4">
      <c r="A44" s="6"/>
      <c r="B44" s="7" t="s">
        <v>29</v>
      </c>
      <c r="C44" s="47"/>
      <c r="D44" s="48"/>
      <c r="E44" s="65">
        <f>E33</f>
        <v>0</v>
      </c>
    </row>
    <row r="45" spans="1:5" ht="34.799999999999997" customHeight="1" x14ac:dyDescent="0.3">
      <c r="A45" s="44"/>
      <c r="B45" s="45"/>
      <c r="C45" s="46"/>
      <c r="D45" s="26"/>
      <c r="E45" s="26"/>
    </row>
    <row r="46" spans="1:5" ht="34.799999999999997" customHeight="1" x14ac:dyDescent="0.4">
      <c r="A46" s="6"/>
      <c r="B46" s="7" t="s">
        <v>30</v>
      </c>
      <c r="C46" s="47"/>
      <c r="D46" s="48"/>
      <c r="E46" s="64">
        <f>(E41+E38+E30)*18%</f>
        <v>0</v>
      </c>
    </row>
    <row r="47" spans="1:5" ht="34.799999999999997" customHeight="1" x14ac:dyDescent="0.3">
      <c r="A47" s="44"/>
      <c r="B47" s="45"/>
      <c r="C47" s="46"/>
      <c r="D47" s="26"/>
      <c r="E47" s="26"/>
    </row>
    <row r="48" spans="1:5" ht="34.799999999999997" customHeight="1" x14ac:dyDescent="0.3">
      <c r="A48" s="36"/>
      <c r="B48" s="37" t="s">
        <v>36</v>
      </c>
      <c r="C48" s="38"/>
      <c r="D48" s="38"/>
      <c r="E48" s="64">
        <f>E44+E46+E42+E38+E30</f>
        <v>0</v>
      </c>
    </row>
  </sheetData>
  <sheetProtection algorithmName="SHA-512" hashValue="tFzo5oNOlOUZB7AgQ7J19x9ssh7ESagPwFP35vDW8WBqRPODVoOTEicF3xh2SrZR0AL0TI/uemyeBuyWbz/r0w==" saltValue="6ppAbAwlujFYfpznZ80XfA==" spinCount="100000" sheet="1" objects="1" scenarios="1"/>
  <mergeCells count="10">
    <mergeCell ref="D10:D12"/>
    <mergeCell ref="D16:D17"/>
    <mergeCell ref="D19:D28"/>
    <mergeCell ref="C1:D1"/>
    <mergeCell ref="A2:E2"/>
    <mergeCell ref="A3:E3"/>
    <mergeCell ref="A4:E4"/>
    <mergeCell ref="E16:E17"/>
    <mergeCell ref="A5:C5"/>
    <mergeCell ref="D5:E5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</vt:lpstr>
    </vt:vector>
  </TitlesOfParts>
  <Company>MMC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Khandelwal, Sakshi</dc:creator>
  <cp:lastModifiedBy>Runali Ghadge</cp:lastModifiedBy>
  <dcterms:created xsi:type="dcterms:W3CDTF">2025-10-10T04:36:37Z</dcterms:created>
  <dcterms:modified xsi:type="dcterms:W3CDTF">2026-09-25T11:06:00Z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2025-10-10T04:44:18Z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031a4f1e-1aef-483f-8883-9a8828d34131</vt:lpwstr>
  </property>
  <property fmtid="{D5CDD505-2E9C-101B-9397-08002B2CF9AE}" pid="8" name="MSIP_Label_38f1469a-2c2a-4aee-b92b-090d4c5468ff_ContentBits">
    <vt:lpwstr>0</vt:lpwstr>
  </property>
  <property fmtid="{D5CDD505-2E9C-101B-9397-08002B2CF9AE}" pid="9" name="MSIP_Label_38f1469a-2c2a-4aee-b92b-090d4c5468ff_Tag">
    <vt:lpwstr>10, 3, 0, 1</vt:lpwstr>
  </property>
</Properties>
</file>