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mc:Choice Requires="x15">
      <x15ac:absPath xmlns:x15ac="http://schemas.microsoft.com/office/spreadsheetml/2010/11/ac" url="D:\HPOILGAS\C&amp;P\_FINAL\HIRING OF VEHICLE\FY 26-27\TENDER DOCUMENT\FINAL\"/>
    </mc:Choice>
  </mc:AlternateContent>
  <xr:revisionPtr revIDLastSave="0" documentId="13_ncr:1_{0EFEC4F6-569F-43AD-91BB-C9F5651E7D9F}" xr6:coauthVersionLast="47" xr6:coauthVersionMax="47" xr10:uidLastSave="{00000000-0000-0000-0000-000000000000}"/>
  <bookViews>
    <workbookView xWindow="-108" yWindow="-108" windowWidth="23256" windowHeight="12456" xr2:uid="{00000000-000D-0000-FFFF-FFFF00000000}"/>
  </bookViews>
  <sheets>
    <sheet name="SOR"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5" i="2" l="1"/>
  <c r="I35" i="2" s="1"/>
  <c r="J35" i="2" s="1"/>
  <c r="H40" i="2"/>
  <c r="I40" i="2" s="1"/>
  <c r="J40" i="2" s="1"/>
  <c r="H52" i="2"/>
  <c r="I52" i="2" s="1"/>
  <c r="J52" i="2" s="1"/>
  <c r="H50" i="2"/>
  <c r="I50" i="2" s="1"/>
  <c r="J50" i="2" s="1"/>
  <c r="H48" i="2"/>
  <c r="I48" i="2" s="1"/>
  <c r="J48" i="2" s="1"/>
  <c r="H46" i="2"/>
  <c r="I46" i="2" s="1"/>
  <c r="J46" i="2" s="1"/>
  <c r="H44" i="2"/>
  <c r="I44" i="2" s="1"/>
  <c r="J44" i="2" s="1"/>
  <c r="H42" i="2"/>
  <c r="I42" i="2" s="1"/>
  <c r="J42" i="2" s="1"/>
  <c r="H33" i="2"/>
  <c r="I33" i="2" s="1"/>
  <c r="J33" i="2" s="1"/>
  <c r="H31" i="2"/>
  <c r="I31" i="2" s="1"/>
  <c r="J31" i="2" s="1"/>
  <c r="H29" i="2"/>
  <c r="I29" i="2" s="1"/>
  <c r="J29" i="2" s="1"/>
  <c r="H27" i="2"/>
  <c r="I27" i="2" s="1"/>
  <c r="J27" i="2" s="1"/>
  <c r="H25" i="2"/>
  <c r="I25" i="2" s="1"/>
  <c r="J25" i="2" s="1"/>
  <c r="H23" i="2"/>
  <c r="I23" i="2" s="1"/>
  <c r="J23" i="2" s="1"/>
  <c r="H21" i="2"/>
  <c r="I21" i="2" s="1"/>
  <c r="J21" i="2" s="1"/>
  <c r="H19" i="2"/>
  <c r="I19" i="2" s="1"/>
  <c r="J19" i="2" s="1"/>
  <c r="H17" i="2"/>
  <c r="I17" i="2" s="1"/>
  <c r="J17" i="2" s="1"/>
  <c r="H15" i="2"/>
  <c r="I15" i="2" s="1"/>
  <c r="J15" i="2" s="1"/>
  <c r="H13" i="2"/>
  <c r="I13" i="2" s="1"/>
  <c r="J13" i="2" s="1"/>
  <c r="H11" i="2"/>
  <c r="I11" i="2" s="1"/>
  <c r="J11" i="2" s="1"/>
  <c r="H9" i="2"/>
  <c r="I9" i="2" s="1"/>
  <c r="J9" i="2" s="1"/>
  <c r="J37" i="2" s="1"/>
  <c r="J54" i="2" l="1"/>
</calcChain>
</file>

<file path=xl/sharedStrings.xml><?xml version="1.0" encoding="utf-8"?>
<sst xmlns="http://schemas.openxmlformats.org/spreadsheetml/2006/main" count="88" uniqueCount="66">
  <si>
    <t>SR No</t>
  </si>
  <si>
    <t>Product</t>
  </si>
  <si>
    <t>Quantity</t>
  </si>
  <si>
    <t>SCHEDULE OF RATES (SOR)</t>
  </si>
  <si>
    <t>PART A: AMBALA-KURUKSHETRA GA</t>
  </si>
  <si>
    <t>Sedan Model - Monthly fixed running Km 2500 per month</t>
  </si>
  <si>
    <t>Sedan Model - CNG Escalation Charges</t>
  </si>
  <si>
    <t>SUV Model - Monthly fixed running Km 2500 per month</t>
  </si>
  <si>
    <t>SUV Model - Extra running Km beyond quarterly fix Km i.e. 7500 Km/Quarter</t>
  </si>
  <si>
    <t>SUV Model - Extra Hours Beyond 12hrs/day</t>
  </si>
  <si>
    <t>SUV Model - Toll/Parking Charges</t>
  </si>
  <si>
    <t>SUV Model - CNG Escalation Charges</t>
  </si>
  <si>
    <t>Unit Rate inclusive of all taxes &amp; duties except GST</t>
  </si>
  <si>
    <t>Total Amount of PART A inclusive of all taxes &amp; duties with GST</t>
  </si>
  <si>
    <t>Total Amount of PART B inclusive of all taxes &amp; duties with GST</t>
  </si>
  <si>
    <t>PART B: KOLHAPUR GA</t>
  </si>
  <si>
    <t>UOM</t>
  </si>
  <si>
    <t>Months</t>
  </si>
  <si>
    <t>Each</t>
  </si>
  <si>
    <t>Working on Holiday/Sunday - Sedan</t>
  </si>
  <si>
    <t>Overnight Detention Charges - Sedan</t>
  </si>
  <si>
    <t>Working on Holiday/Sunday - SUV</t>
  </si>
  <si>
    <t>Overnight Detention Charges - SUV</t>
  </si>
  <si>
    <r>
      <t>Decription :</t>
    </r>
    <r>
      <rPr>
        <sz val="10"/>
        <color theme="1"/>
        <rFont val="Calibri"/>
        <family val="2"/>
        <scheme val="minor"/>
      </rPr>
      <t xml:space="preserve"> Hiring of CNG fueled Sedan Model preferably in White color with yellow number plate on Monthly basis as per specification of tender document Monthly fixed charges for 2500 Km fixed running per month</t>
    </r>
  </si>
  <si>
    <r>
      <t>Decription :</t>
    </r>
    <r>
      <rPr>
        <sz val="10"/>
        <color theme="1"/>
        <rFont val="Calibri"/>
        <family val="2"/>
        <scheme val="minor"/>
      </rPr>
      <t xml:space="preserve"> Hiring of CNG fueled Sedan Model preferably in White color with yellow number plate on Monthly basis as per specification of tender document Extra running Km beyond quarterly fix Km i.e. 7500 Km/Quarter</t>
    </r>
  </si>
  <si>
    <r>
      <t>Decription :</t>
    </r>
    <r>
      <rPr>
        <sz val="10"/>
        <color theme="1"/>
        <rFont val="Calibri"/>
        <family val="2"/>
        <scheme val="minor"/>
      </rPr>
      <t xml:space="preserve"> Hiring of CNG fueled Sedan Model preferably in White color with yellow number plate on Monthly basis as per specification of tender document Extra Hours Beyond 12hrs/day</t>
    </r>
  </si>
  <si>
    <r>
      <t>Decription :</t>
    </r>
    <r>
      <rPr>
        <sz val="10"/>
        <color theme="1"/>
        <rFont val="Calibri"/>
        <family val="2"/>
        <scheme val="minor"/>
      </rPr>
      <t xml:space="preserve"> Hiring of CNG fueled Sedan Model preferably in White color with yellow number plate on Monthly basis as per specification of tender document Toll/Parking Charges as per actual</t>
    </r>
  </si>
  <si>
    <r>
      <t>Decription :</t>
    </r>
    <r>
      <rPr>
        <sz val="10"/>
        <color theme="1"/>
        <rFont val="Calibri"/>
        <family val="2"/>
        <scheme val="minor"/>
      </rPr>
      <t xml:space="preserve"> Sedan Model - Working on Holiday/Sunday (Mileage run shall be included in monthly mileage)</t>
    </r>
  </si>
  <si>
    <r>
      <t>Decription :</t>
    </r>
    <r>
      <rPr>
        <sz val="10"/>
        <color theme="1"/>
        <rFont val="Calibri"/>
        <family val="2"/>
        <scheme val="minor"/>
      </rPr>
      <t xml:space="preserve"> Sedan Model - Overnight Detention Charges (Night Halt)</t>
    </r>
  </si>
  <si>
    <r>
      <t>Decription :</t>
    </r>
    <r>
      <rPr>
        <sz val="10"/>
        <color theme="1"/>
        <rFont val="Calibri"/>
        <family val="2"/>
        <scheme val="minor"/>
      </rPr>
      <t xml:space="preserve"> Hiring of CNG fueled Sedan Model preferably in White color with yellow number plate on Monthly basis as per specification of tender document CNG Escalation Charges as per actual</t>
    </r>
  </si>
  <si>
    <r>
      <t>Decription :</t>
    </r>
    <r>
      <rPr>
        <sz val="10"/>
        <color theme="1"/>
        <rFont val="Calibri"/>
        <family val="2"/>
        <scheme val="minor"/>
      </rPr>
      <t xml:space="preserve"> Hiring of CNG fueled SUV Model preferably in White color with yellow number plate on Monthly basis as per specification of tender document Monthly fixed charges for 2500 Km fixed running per month</t>
    </r>
  </si>
  <si>
    <r>
      <t>Decription :</t>
    </r>
    <r>
      <rPr>
        <sz val="10"/>
        <color theme="1"/>
        <rFont val="Calibri"/>
        <family val="2"/>
        <scheme val="minor"/>
      </rPr>
      <t xml:space="preserve"> Hiring of CNG fueled SUV Model preferably in White color with yellow number plate on Monthly basis as per specification of tender document Extra running Km beyond quarterly fix Km i.e. 7500 Km/Quarter</t>
    </r>
  </si>
  <si>
    <r>
      <t>Decription :</t>
    </r>
    <r>
      <rPr>
        <sz val="10"/>
        <color theme="1"/>
        <rFont val="Calibri"/>
        <family val="2"/>
        <scheme val="minor"/>
      </rPr>
      <t xml:space="preserve"> Hiring of CNG fueled SUV Model preferably in White color with yellow number plate on Monthly basis as per specification of tender document Extra Hours Beyond 12hrs/day</t>
    </r>
  </si>
  <si>
    <r>
      <t>Decription :</t>
    </r>
    <r>
      <rPr>
        <sz val="10"/>
        <color theme="1"/>
        <rFont val="Calibri"/>
        <family val="2"/>
        <scheme val="minor"/>
      </rPr>
      <t xml:space="preserve"> Hiring of CNG fueled SUV Model preferably in White color with yellow number plate on Monthly basis as per specification of tender document Toll/Parking Charges as per actual</t>
    </r>
  </si>
  <si>
    <r>
      <t>Decription :</t>
    </r>
    <r>
      <rPr>
        <sz val="10"/>
        <color theme="1"/>
        <rFont val="Calibri"/>
        <family val="2"/>
        <scheme val="minor"/>
      </rPr>
      <t xml:space="preserve"> SUV Model - Working on Holiday/Sunday (Mileage run shall be included in monthly mileage)</t>
    </r>
  </si>
  <si>
    <r>
      <t>Decription :</t>
    </r>
    <r>
      <rPr>
        <sz val="10"/>
        <color theme="1"/>
        <rFont val="Calibri"/>
        <family val="2"/>
        <scheme val="minor"/>
      </rPr>
      <t xml:space="preserve"> SUV Model - Overnight Detention Charges (Night Halt)</t>
    </r>
  </si>
  <si>
    <r>
      <t>Decription :</t>
    </r>
    <r>
      <rPr>
        <sz val="10"/>
        <color theme="1"/>
        <rFont val="Calibri"/>
        <family val="2"/>
        <scheme val="minor"/>
      </rPr>
      <t xml:space="preserve"> Hiring of CNG fueled SUV Model preferably in White color with yellow number plate on Monthly basis as per specification of tender document CNG Escalation Charges as per actual</t>
    </r>
  </si>
  <si>
    <t>SEDAN MODEL - EXTRA RUNNING KM BEYOND QUARTERLY FIXED KM i.e 7500 KM/QUARTER</t>
  </si>
  <si>
    <t>SEDAN MODEL - EXTRA HOURS BEYOND 12 HRS/DAY</t>
  </si>
  <si>
    <t>SEDAN MODEL - TOLL/PARKING CHARGES</t>
  </si>
  <si>
    <t>SEDAN MODEL - WORKING ON HOLIDAY/SUNDAY.</t>
  </si>
  <si>
    <t>SEDAN MODEL - OVERNIGHT DETENTION CHARGES (NIGHT HALT).</t>
  </si>
  <si>
    <t>SEDAN MODEL - CNG ESCALATION CHARGES.</t>
  </si>
  <si>
    <r>
      <t>Decription :</t>
    </r>
    <r>
      <rPr>
        <sz val="10"/>
        <color theme="1"/>
        <rFont val="Calibri"/>
        <family val="2"/>
        <scheme val="minor"/>
      </rPr>
      <t xml:space="preserve"> Hiring of CNG fueled Sedan Model preferably in White color with yellow number plate on Monthly basis as per specification of tender document. Monthly fixed charges for 2500 Km fixed running per month.No. of Vehicles: 04 Numbers</t>
    </r>
  </si>
  <si>
    <r>
      <t>Decription :</t>
    </r>
    <r>
      <rPr>
        <sz val="10"/>
        <color theme="1"/>
        <rFont val="Calibri"/>
        <family val="2"/>
        <scheme val="minor"/>
      </rPr>
      <t xml:space="preserve"> Hiring of CNG Fueled Sedan Model Preferably in White Color with Yellow Number Plate on Monthly Basis as per Specification of Tender Document, Including Working on Holidays/Sundays (Mileage Run Shall be Included in Monthly Mileage</t>
    </r>
  </si>
  <si>
    <t>km</t>
  </si>
  <si>
    <t>hours</t>
  </si>
  <si>
    <t>lump sum</t>
  </si>
  <si>
    <t>SEDAN MODEL - MONTHLY FIXED RUNNING KM 2500 PER MONTH - 04 NOS.</t>
  </si>
  <si>
    <r>
      <t>Decription :</t>
    </r>
    <r>
      <rPr>
        <sz val="10"/>
        <color theme="1"/>
        <rFont val="Calibri"/>
        <family val="2"/>
        <scheme val="minor"/>
      </rPr>
      <t xml:space="preserve"> Hiring of CNG Fueled Sedan Model Preferably in White Color with Yellow Number Plate on Monthly Basis as per Specification of Tender Document - CNG Escalation Charges as per Actual</t>
    </r>
  </si>
  <si>
    <r>
      <t>Decription :</t>
    </r>
    <r>
      <rPr>
        <sz val="10"/>
        <color theme="1"/>
        <rFont val="Calibri"/>
        <family val="2"/>
        <scheme val="minor"/>
      </rPr>
      <t xml:space="preserve"> Hiring of CNG Fueled Sedan Model Preferably in White Color with Yellow Number Plate on Monthly Basis as per Specification of Tender Document - Overnight Detention Charges (Night Halt)</t>
    </r>
  </si>
  <si>
    <t>(1)</t>
  </si>
  <si>
    <t>(2)</t>
  </si>
  <si>
    <t>(3)</t>
  </si>
  <si>
    <t>(4)</t>
  </si>
  <si>
    <t>(5)</t>
  </si>
  <si>
    <t>(6A)</t>
  </si>
  <si>
    <t>(6B)</t>
  </si>
  <si>
    <t>(7)= (5)+(6B)</t>
  </si>
  <si>
    <t>(8)= (7) X (4)</t>
  </si>
  <si>
    <t>HIRING OF COMMERCIAL VEHICLE AT AMBALA-KURUKSHETRA &amp; KOLHAPUR GA</t>
  </si>
  <si>
    <t>GST (CGST&amp;SGST/UTGST or IGST)  (i.e. on cl. no. 4 )</t>
  </si>
  <si>
    <t>Unit Rate inclusive of all taxes &amp; duties with GST</t>
  </si>
  <si>
    <t>Total Amount  inclusive of all taxes &amp; duties with GST</t>
  </si>
  <si>
    <t>TENDER NO. HOGPL/2026-27/C&amp;P/015 DATE: 24.06.2024</t>
  </si>
  <si>
    <t>Bidder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</si>
</sst>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23"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b/>
      <sz val="10"/>
      <color theme="1"/>
      <name val="Arial"/>
      <family val="2"/>
    </font>
    <font>
      <b/>
      <sz val="10"/>
      <color theme="1"/>
      <name val="Calibri"/>
      <family val="2"/>
      <scheme val="minor"/>
    </font>
    <font>
      <sz val="10"/>
      <color theme="1"/>
      <name val="Calibri"/>
      <family val="2"/>
      <scheme val="minor"/>
    </font>
    <font>
      <b/>
      <sz val="11"/>
      <color indexed="8"/>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cellStyleXfs>
  <cellXfs count="26">
    <xf numFmtId="0" fontId="0" fillId="0" borderId="0" xfId="0"/>
    <xf numFmtId="0" fontId="18" fillId="0" borderId="0" xfId="0" applyFont="1" applyAlignment="1" applyProtection="1">
      <alignment vertical="center"/>
      <protection hidden="1"/>
    </xf>
    <xf numFmtId="0" fontId="19" fillId="0" borderId="10" xfId="0" applyFont="1" applyBorder="1" applyAlignment="1" applyProtection="1">
      <alignment horizontal="center" vertical="center" wrapText="1"/>
      <protection hidden="1"/>
    </xf>
    <xf numFmtId="0" fontId="18" fillId="0" borderId="0" xfId="0" applyFont="1" applyProtection="1">
      <protection hidden="1"/>
    </xf>
    <xf numFmtId="0" fontId="22" fillId="0" borderId="10" xfId="0" quotePrefix="1" applyFont="1" applyBorder="1" applyAlignment="1" applyProtection="1">
      <alignment horizontal="center" vertical="center" wrapText="1"/>
      <protection hidden="1"/>
    </xf>
    <xf numFmtId="0" fontId="22" fillId="0" borderId="10" xfId="0" applyFont="1" applyBorder="1" applyAlignment="1" applyProtection="1">
      <alignment horizontal="center" vertical="center" wrapText="1"/>
      <protection hidden="1"/>
    </xf>
    <xf numFmtId="0" fontId="20" fillId="0" borderId="10" xfId="0" applyFont="1" applyBorder="1" applyAlignment="1" applyProtection="1">
      <alignment horizontal="left" vertical="center" wrapText="1"/>
      <protection hidden="1"/>
    </xf>
    <xf numFmtId="0" fontId="19" fillId="0" borderId="10" xfId="0" applyFont="1" applyBorder="1" applyAlignment="1" applyProtection="1">
      <alignment horizontal="right" vertical="center" wrapText="1"/>
      <protection hidden="1"/>
    </xf>
    <xf numFmtId="43" fontId="19" fillId="0" borderId="10" xfId="0" applyNumberFormat="1" applyFont="1" applyBorder="1" applyAlignment="1" applyProtection="1">
      <alignment horizontal="center" vertical="center" wrapText="1"/>
      <protection hidden="1"/>
    </xf>
    <xf numFmtId="0" fontId="19" fillId="0" borderId="0" xfId="0" applyFont="1" applyProtection="1">
      <protection hidden="1"/>
    </xf>
    <xf numFmtId="43" fontId="18" fillId="0" borderId="10" xfId="0" applyNumberFormat="1" applyFont="1" applyBorder="1" applyAlignment="1" applyProtection="1">
      <alignment horizontal="center" vertical="center" wrapText="1"/>
      <protection hidden="1"/>
    </xf>
    <xf numFmtId="0" fontId="18" fillId="0" borderId="10" xfId="0" applyFont="1" applyBorder="1" applyAlignment="1" applyProtection="1">
      <alignment horizontal="center" vertical="center" wrapText="1"/>
      <protection hidden="1"/>
    </xf>
    <xf numFmtId="0" fontId="19" fillId="0" borderId="10" xfId="0" applyFont="1" applyBorder="1" applyAlignment="1" applyProtection="1">
      <alignment horizontal="right" vertical="center" wrapText="1"/>
      <protection hidden="1"/>
    </xf>
    <xf numFmtId="0" fontId="19" fillId="0" borderId="10" xfId="0" applyFont="1" applyBorder="1" applyAlignment="1" applyProtection="1">
      <alignment horizontal="center" vertical="center" wrapText="1"/>
      <protection hidden="1"/>
    </xf>
    <xf numFmtId="9" fontId="18" fillId="33" borderId="10" xfId="0" applyNumberFormat="1" applyFont="1" applyFill="1" applyBorder="1" applyAlignment="1" applyProtection="1">
      <alignment horizontal="center" vertical="center" wrapText="1"/>
      <protection locked="0"/>
    </xf>
    <xf numFmtId="0" fontId="18" fillId="33" borderId="10" xfId="0" applyFont="1" applyFill="1" applyBorder="1" applyAlignment="1" applyProtection="1">
      <alignment horizontal="center" vertical="center" wrapText="1"/>
      <protection locked="0"/>
    </xf>
    <xf numFmtId="43" fontId="18" fillId="33" borderId="11" xfId="42" applyFont="1" applyFill="1" applyBorder="1" applyAlignment="1" applyProtection="1">
      <alignment horizontal="center" vertical="center" wrapText="1"/>
      <protection locked="0"/>
    </xf>
    <xf numFmtId="43" fontId="18" fillId="33" borderId="12" xfId="42" applyFont="1" applyFill="1" applyBorder="1" applyAlignment="1" applyProtection="1">
      <alignment horizontal="center" vertical="center" wrapText="1"/>
      <protection locked="0"/>
    </xf>
    <xf numFmtId="0" fontId="18" fillId="0" borderId="0" xfId="0" applyFont="1" applyAlignment="1" applyProtection="1">
      <alignment horizontal="center" vertical="center"/>
      <protection hidden="1"/>
    </xf>
    <xf numFmtId="0" fontId="19" fillId="0" borderId="10" xfId="0" applyFont="1" applyBorder="1" applyAlignment="1" applyProtection="1">
      <alignment horizontal="center" vertical="center"/>
      <protection hidden="1"/>
    </xf>
    <xf numFmtId="0" fontId="19" fillId="0" borderId="13" xfId="0" applyFont="1" applyBorder="1" applyAlignment="1" applyProtection="1">
      <alignment horizontal="right" vertical="center"/>
      <protection hidden="1"/>
    </xf>
    <xf numFmtId="0" fontId="19" fillId="0" borderId="14" xfId="0" applyFont="1" applyBorder="1" applyAlignment="1" applyProtection="1">
      <alignment horizontal="right" vertical="center"/>
      <protection hidden="1"/>
    </xf>
    <xf numFmtId="0" fontId="19" fillId="0" borderId="15" xfId="0" applyFont="1" applyBorder="1" applyAlignment="1" applyProtection="1">
      <alignment horizontal="right" vertical="center"/>
      <protection hidden="1"/>
    </xf>
    <xf numFmtId="0" fontId="19" fillId="33" borderId="13" xfId="0" applyFont="1" applyFill="1" applyBorder="1" applyAlignment="1" applyProtection="1">
      <alignment horizontal="center" vertical="center"/>
      <protection locked="0"/>
    </xf>
    <xf numFmtId="0" fontId="19" fillId="33" borderId="14" xfId="0" applyFont="1" applyFill="1" applyBorder="1" applyAlignment="1" applyProtection="1">
      <alignment horizontal="center" vertical="center"/>
      <protection locked="0"/>
    </xf>
    <xf numFmtId="0" fontId="19" fillId="33" borderId="15" xfId="0" applyFont="1" applyFill="1" applyBorder="1" applyAlignment="1" applyProtection="1">
      <alignment horizontal="center" vertical="center"/>
      <protection locked="0"/>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2"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54"/>
  <sheetViews>
    <sheetView showGridLines="0" tabSelected="1" workbookViewId="0">
      <selection activeCell="F5" sqref="F5:J5"/>
    </sheetView>
  </sheetViews>
  <sheetFormatPr defaultRowHeight="13.2" x14ac:dyDescent="0.25"/>
  <cols>
    <col min="1" max="1" style="3" width="8.88671875" collapsed="false"/>
    <col min="2" max="2" customWidth="true" style="3" width="6.77734375" collapsed="false"/>
    <col min="3" max="3" customWidth="true" style="3" width="73.88671875" collapsed="false"/>
    <col min="4" max="4" customWidth="true" style="3" width="13.44140625" collapsed="false"/>
    <col min="5" max="5" customWidth="true" style="3" width="12.33203125" collapsed="false"/>
    <col min="6" max="6" customWidth="true" style="3" width="17.5546875" collapsed="false"/>
    <col min="7" max="7" customWidth="true" style="3" width="7.44140625" collapsed="false"/>
    <col min="8" max="8" customWidth="true" style="3" width="16.5546875" collapsed="false"/>
    <col min="9" max="9" customWidth="true" style="3" width="20.33203125" collapsed="false"/>
    <col min="10" max="10" customWidth="true" style="3" width="21.0" collapsed="false"/>
    <col min="11" max="16384" style="3" width="8.88671875" collapsed="false"/>
  </cols>
  <sheetData>
    <row r="1" spans="2:10" s="1" customFormat="1" ht="30" customHeight="1" x14ac:dyDescent="0.3">
      <c r="B1" s="18"/>
      <c r="C1" s="18"/>
      <c r="D1" s="18"/>
      <c r="E1" s="18"/>
      <c r="F1" s="18"/>
      <c r="G1" s="18"/>
      <c r="H1" s="18"/>
      <c r="I1" s="18"/>
      <c r="J1" s="18"/>
    </row>
    <row r="2" spans="2:10" s="1" customFormat="1" ht="30" customHeight="1" x14ac:dyDescent="0.3">
      <c r="B2" s="19" t="s">
        <v>3</v>
      </c>
      <c r="C2" s="19"/>
      <c r="D2" s="19"/>
      <c r="E2" s="19"/>
      <c r="F2" s="19"/>
      <c r="G2" s="19"/>
      <c r="H2" s="19"/>
      <c r="I2" s="19"/>
      <c r="J2" s="19"/>
    </row>
    <row r="3" spans="2:10" s="1" customFormat="1" ht="30" customHeight="1" x14ac:dyDescent="0.3">
      <c r="B3" s="19" t="s">
        <v>60</v>
      </c>
      <c r="C3" s="19"/>
      <c r="D3" s="19"/>
      <c r="E3" s="19"/>
      <c r="F3" s="19"/>
      <c r="G3" s="19"/>
      <c r="H3" s="19"/>
      <c r="I3" s="19"/>
      <c r="J3" s="19"/>
    </row>
    <row r="4" spans="2:10" s="1" customFormat="1" ht="30" customHeight="1" x14ac:dyDescent="0.3">
      <c r="B4" s="19" t="s">
        <v>64</v>
      </c>
      <c r="C4" s="19"/>
      <c r="D4" s="19"/>
      <c r="E4" s="19"/>
      <c r="F4" s="19"/>
      <c r="G4" s="19"/>
      <c r="H4" s="19"/>
      <c r="I4" s="19"/>
      <c r="J4" s="19"/>
    </row>
    <row r="5" spans="2:10" s="1" customFormat="1" ht="30" customHeight="1" x14ac:dyDescent="0.3">
      <c r="B5" s="20" t="s">
        <v>65</v>
      </c>
      <c r="C5" s="21"/>
      <c r="D5" s="21"/>
      <c r="E5" s="22"/>
      <c r="F5" s="23"/>
      <c r="G5" s="24"/>
      <c r="H5" s="24"/>
      <c r="I5" s="24"/>
      <c r="J5" s="25"/>
    </row>
    <row r="6" spans="2:10" ht="59.4" customHeight="1" x14ac:dyDescent="0.25">
      <c r="B6" s="2" t="s">
        <v>0</v>
      </c>
      <c r="C6" s="2" t="s">
        <v>1</v>
      </c>
      <c r="D6" s="2" t="s">
        <v>16</v>
      </c>
      <c r="E6" s="2" t="s">
        <v>2</v>
      </c>
      <c r="F6" s="2" t="s">
        <v>12</v>
      </c>
      <c r="G6" s="13" t="s">
        <v>61</v>
      </c>
      <c r="H6" s="13"/>
      <c r="I6" s="2" t="s">
        <v>62</v>
      </c>
      <c r="J6" s="2" t="s">
        <v>63</v>
      </c>
    </row>
    <row r="7" spans="2:10" ht="14.4" x14ac:dyDescent="0.25">
      <c r="B7" s="4" t="s">
        <v>51</v>
      </c>
      <c r="C7" s="4" t="s">
        <v>52</v>
      </c>
      <c r="D7" s="4" t="s">
        <v>53</v>
      </c>
      <c r="E7" s="5" t="s">
        <v>54</v>
      </c>
      <c r="F7" s="5" t="s">
        <v>55</v>
      </c>
      <c r="G7" s="5" t="s">
        <v>56</v>
      </c>
      <c r="H7" s="5" t="s">
        <v>57</v>
      </c>
      <c r="I7" s="5" t="s">
        <v>58</v>
      </c>
      <c r="J7" s="5" t="s">
        <v>59</v>
      </c>
    </row>
    <row r="8" spans="2:10" ht="27.6" customHeight="1" x14ac:dyDescent="0.25">
      <c r="B8" s="13" t="s">
        <v>4</v>
      </c>
      <c r="C8" s="13"/>
      <c r="D8" s="13"/>
      <c r="E8" s="13"/>
      <c r="F8" s="13"/>
      <c r="G8" s="13"/>
      <c r="H8" s="13"/>
      <c r="I8" s="13"/>
      <c r="J8" s="13"/>
    </row>
    <row r="9" spans="2:10" ht="21" customHeight="1" x14ac:dyDescent="0.25">
      <c r="B9" s="11">
        <v>1.1000000000000001</v>
      </c>
      <c r="C9" s="6" t="s">
        <v>5</v>
      </c>
      <c r="D9" s="11" t="s">
        <v>17</v>
      </c>
      <c r="E9" s="11">
        <v>72</v>
      </c>
      <c r="F9" s="16"/>
      <c r="G9" s="14"/>
      <c r="H9" s="10">
        <f>F9*G9</f>
        <v>0</v>
      </c>
      <c r="I9" s="10">
        <f>F9+H9</f>
        <v>0</v>
      </c>
      <c r="J9" s="10">
        <f>I9*E9</f>
        <v>0</v>
      </c>
    </row>
    <row r="10" spans="2:10" ht="58.8" customHeight="1" x14ac:dyDescent="0.25">
      <c r="B10" s="11"/>
      <c r="C10" s="6" t="s">
        <v>23</v>
      </c>
      <c r="D10" s="11"/>
      <c r="E10" s="11"/>
      <c r="F10" s="17"/>
      <c r="G10" s="15"/>
      <c r="H10" s="11"/>
      <c r="I10" s="11"/>
      <c r="J10" s="11"/>
    </row>
    <row r="11" spans="2:10" ht="27.6" x14ac:dyDescent="0.25">
      <c r="B11" s="11">
        <v>1.2</v>
      </c>
      <c r="C11" s="6" t="s">
        <v>37</v>
      </c>
      <c r="D11" s="11" t="s">
        <v>45</v>
      </c>
      <c r="E11" s="11">
        <v>24000</v>
      </c>
      <c r="F11" s="16"/>
      <c r="G11" s="14"/>
      <c r="H11" s="10">
        <f t="shared" ref="H11" si="0">F11*G11</f>
        <v>0</v>
      </c>
      <c r="I11" s="10">
        <f t="shared" ref="I11" si="1">F11+H11</f>
        <v>0</v>
      </c>
      <c r="J11" s="10">
        <f t="shared" ref="J11" si="2">I11*E11</f>
        <v>0</v>
      </c>
    </row>
    <row r="12" spans="2:10" ht="49.2" customHeight="1" x14ac:dyDescent="0.25">
      <c r="B12" s="11"/>
      <c r="C12" s="6" t="s">
        <v>24</v>
      </c>
      <c r="D12" s="11"/>
      <c r="E12" s="11"/>
      <c r="F12" s="17"/>
      <c r="G12" s="15"/>
      <c r="H12" s="11"/>
      <c r="I12" s="11"/>
      <c r="J12" s="11"/>
    </row>
    <row r="13" spans="2:10" ht="19.2" customHeight="1" x14ac:dyDescent="0.25">
      <c r="B13" s="11">
        <v>1.3</v>
      </c>
      <c r="C13" s="6" t="s">
        <v>38</v>
      </c>
      <c r="D13" s="11" t="s">
        <v>46</v>
      </c>
      <c r="E13" s="11">
        <v>900</v>
      </c>
      <c r="F13" s="16"/>
      <c r="G13" s="14"/>
      <c r="H13" s="10">
        <f t="shared" ref="H13" si="3">F13*G13</f>
        <v>0</v>
      </c>
      <c r="I13" s="10">
        <f t="shared" ref="I13" si="4">F13+H13</f>
        <v>0</v>
      </c>
      <c r="J13" s="10">
        <f t="shared" ref="J13" si="5">I13*E13</f>
        <v>0</v>
      </c>
    </row>
    <row r="14" spans="2:10" ht="48.6" customHeight="1" x14ac:dyDescent="0.25">
      <c r="B14" s="11"/>
      <c r="C14" s="6" t="s">
        <v>25</v>
      </c>
      <c r="D14" s="11"/>
      <c r="E14" s="11"/>
      <c r="F14" s="17"/>
      <c r="G14" s="15"/>
      <c r="H14" s="11"/>
      <c r="I14" s="11"/>
      <c r="J14" s="11"/>
    </row>
    <row r="15" spans="2:10" ht="21" customHeight="1" x14ac:dyDescent="0.25">
      <c r="B15" s="11">
        <v>1.4</v>
      </c>
      <c r="C15" s="6" t="s">
        <v>39</v>
      </c>
      <c r="D15" s="11" t="s">
        <v>47</v>
      </c>
      <c r="E15" s="11">
        <v>80000</v>
      </c>
      <c r="F15" s="16"/>
      <c r="G15" s="15"/>
      <c r="H15" s="10">
        <f t="shared" ref="H15" si="6">F15*G15</f>
        <v>0</v>
      </c>
      <c r="I15" s="10">
        <f t="shared" ref="I15" si="7">F15+H15</f>
        <v>0</v>
      </c>
      <c r="J15" s="10">
        <f t="shared" ref="J15" si="8">I15*E15</f>
        <v>0</v>
      </c>
    </row>
    <row r="16" spans="2:10" ht="46.2" customHeight="1" x14ac:dyDescent="0.25">
      <c r="B16" s="11"/>
      <c r="C16" s="6" t="s">
        <v>26</v>
      </c>
      <c r="D16" s="11"/>
      <c r="E16" s="11"/>
      <c r="F16" s="17"/>
      <c r="G16" s="15"/>
      <c r="H16" s="11"/>
      <c r="I16" s="11"/>
      <c r="J16" s="11"/>
    </row>
    <row r="17" spans="2:10" ht="20.399999999999999" customHeight="1" x14ac:dyDescent="0.25">
      <c r="B17" s="11">
        <v>1.5</v>
      </c>
      <c r="C17" s="6" t="s">
        <v>19</v>
      </c>
      <c r="D17" s="11" t="s">
        <v>18</v>
      </c>
      <c r="E17" s="11">
        <v>72</v>
      </c>
      <c r="F17" s="16"/>
      <c r="G17" s="14"/>
      <c r="H17" s="10">
        <f t="shared" ref="H17" si="9">F17*G17</f>
        <v>0</v>
      </c>
      <c r="I17" s="10">
        <f t="shared" ref="I17" si="10">F17+H17</f>
        <v>0</v>
      </c>
      <c r="J17" s="10">
        <f t="shared" ref="J17" si="11">I17*E17</f>
        <v>0</v>
      </c>
    </row>
    <row r="18" spans="2:10" ht="46.2" customHeight="1" x14ac:dyDescent="0.25">
      <c r="B18" s="11"/>
      <c r="C18" s="6" t="s">
        <v>27</v>
      </c>
      <c r="D18" s="11"/>
      <c r="E18" s="11"/>
      <c r="F18" s="17"/>
      <c r="G18" s="15"/>
      <c r="H18" s="11"/>
      <c r="I18" s="11"/>
      <c r="J18" s="11"/>
    </row>
    <row r="19" spans="2:10" ht="23.4" customHeight="1" x14ac:dyDescent="0.25">
      <c r="B19" s="11">
        <v>1.6</v>
      </c>
      <c r="C19" s="6" t="s">
        <v>20</v>
      </c>
      <c r="D19" s="11" t="s">
        <v>18</v>
      </c>
      <c r="E19" s="11">
        <v>72</v>
      </c>
      <c r="F19" s="16"/>
      <c r="G19" s="14"/>
      <c r="H19" s="10">
        <f t="shared" ref="H19" si="12">F19*G19</f>
        <v>0</v>
      </c>
      <c r="I19" s="10">
        <f t="shared" ref="I19" si="13">F19+H19</f>
        <v>0</v>
      </c>
      <c r="J19" s="10">
        <f t="shared" ref="J19" si="14">I19*E19</f>
        <v>0</v>
      </c>
    </row>
    <row r="20" spans="2:10" ht="51.6" customHeight="1" x14ac:dyDescent="0.25">
      <c r="B20" s="11"/>
      <c r="C20" s="6" t="s">
        <v>28</v>
      </c>
      <c r="D20" s="11"/>
      <c r="E20" s="11"/>
      <c r="F20" s="17"/>
      <c r="G20" s="15"/>
      <c r="H20" s="11"/>
      <c r="I20" s="11"/>
      <c r="J20" s="11"/>
    </row>
    <row r="21" spans="2:10" ht="27" customHeight="1" x14ac:dyDescent="0.25">
      <c r="B21" s="11">
        <v>1.7</v>
      </c>
      <c r="C21" s="6" t="s">
        <v>6</v>
      </c>
      <c r="D21" s="11" t="s">
        <v>47</v>
      </c>
      <c r="E21" s="11">
        <v>80000</v>
      </c>
      <c r="F21" s="16"/>
      <c r="G21" s="14"/>
      <c r="H21" s="10">
        <f t="shared" ref="H21" si="15">F21*G21</f>
        <v>0</v>
      </c>
      <c r="I21" s="10">
        <f t="shared" ref="I21" si="16">F21+H21</f>
        <v>0</v>
      </c>
      <c r="J21" s="10">
        <f t="shared" ref="J21" si="17">I21*E21</f>
        <v>0</v>
      </c>
    </row>
    <row r="22" spans="2:10" ht="50.4" customHeight="1" x14ac:dyDescent="0.25">
      <c r="B22" s="11"/>
      <c r="C22" s="6" t="s">
        <v>29</v>
      </c>
      <c r="D22" s="11"/>
      <c r="E22" s="11"/>
      <c r="F22" s="17"/>
      <c r="G22" s="15"/>
      <c r="H22" s="11"/>
      <c r="I22" s="11"/>
      <c r="J22" s="11"/>
    </row>
    <row r="23" spans="2:10" ht="21" customHeight="1" x14ac:dyDescent="0.25">
      <c r="B23" s="11">
        <v>2.1</v>
      </c>
      <c r="C23" s="6" t="s">
        <v>7</v>
      </c>
      <c r="D23" s="11" t="s">
        <v>17</v>
      </c>
      <c r="E23" s="11">
        <v>24</v>
      </c>
      <c r="F23" s="16"/>
      <c r="G23" s="14"/>
      <c r="H23" s="10">
        <f t="shared" ref="H23" si="18">F23*G23</f>
        <v>0</v>
      </c>
      <c r="I23" s="10">
        <f t="shared" ref="I23" si="19">F23+H23</f>
        <v>0</v>
      </c>
      <c r="J23" s="10">
        <f t="shared" ref="J23" si="20">I23*E23</f>
        <v>0</v>
      </c>
    </row>
    <row r="24" spans="2:10" ht="41.4" x14ac:dyDescent="0.25">
      <c r="B24" s="11"/>
      <c r="C24" s="6" t="s">
        <v>30</v>
      </c>
      <c r="D24" s="11"/>
      <c r="E24" s="11"/>
      <c r="F24" s="17"/>
      <c r="G24" s="15"/>
      <c r="H24" s="11"/>
      <c r="I24" s="11"/>
      <c r="J24" s="11"/>
    </row>
    <row r="25" spans="2:10" ht="13.8" x14ac:dyDescent="0.25">
      <c r="B25" s="11">
        <v>2.2000000000000002</v>
      </c>
      <c r="C25" s="6" t="s">
        <v>8</v>
      </c>
      <c r="D25" s="11" t="s">
        <v>45</v>
      </c>
      <c r="E25" s="11">
        <v>8000</v>
      </c>
      <c r="F25" s="16"/>
      <c r="G25" s="14"/>
      <c r="H25" s="10">
        <f t="shared" ref="H25" si="21">F25*G25</f>
        <v>0</v>
      </c>
      <c r="I25" s="10">
        <f t="shared" ref="I25" si="22">F25+H25</f>
        <v>0</v>
      </c>
      <c r="J25" s="10">
        <f t="shared" ref="J25" si="23">I25*E25</f>
        <v>0</v>
      </c>
    </row>
    <row r="26" spans="2:10" ht="48" customHeight="1" x14ac:dyDescent="0.25">
      <c r="B26" s="11"/>
      <c r="C26" s="6" t="s">
        <v>31</v>
      </c>
      <c r="D26" s="11"/>
      <c r="E26" s="11"/>
      <c r="F26" s="17"/>
      <c r="G26" s="15"/>
      <c r="H26" s="11"/>
      <c r="I26" s="11"/>
      <c r="J26" s="11"/>
    </row>
    <row r="27" spans="2:10" ht="24.6" customHeight="1" x14ac:dyDescent="0.25">
      <c r="B27" s="11">
        <v>2.2999999999999998</v>
      </c>
      <c r="C27" s="6" t="s">
        <v>9</v>
      </c>
      <c r="D27" s="11" t="s">
        <v>46</v>
      </c>
      <c r="E27" s="11">
        <v>204</v>
      </c>
      <c r="F27" s="16"/>
      <c r="G27" s="14"/>
      <c r="H27" s="10">
        <f t="shared" ref="H27" si="24">F27*G27</f>
        <v>0</v>
      </c>
      <c r="I27" s="10">
        <f t="shared" ref="I27" si="25">F27+H27</f>
        <v>0</v>
      </c>
      <c r="J27" s="10">
        <f t="shared" ref="J27" si="26">I27*E27</f>
        <v>0</v>
      </c>
    </row>
    <row r="28" spans="2:10" ht="46.8" customHeight="1" x14ac:dyDescent="0.25">
      <c r="B28" s="11"/>
      <c r="C28" s="6" t="s">
        <v>32</v>
      </c>
      <c r="D28" s="11"/>
      <c r="E28" s="11"/>
      <c r="F28" s="17"/>
      <c r="G28" s="15"/>
      <c r="H28" s="11"/>
      <c r="I28" s="11"/>
      <c r="J28" s="11"/>
    </row>
    <row r="29" spans="2:10" ht="22.2" customHeight="1" x14ac:dyDescent="0.25">
      <c r="B29" s="11">
        <v>2.4</v>
      </c>
      <c r="C29" s="6" t="s">
        <v>10</v>
      </c>
      <c r="D29" s="11" t="s">
        <v>47</v>
      </c>
      <c r="E29" s="11">
        <v>30000</v>
      </c>
      <c r="F29" s="16"/>
      <c r="G29" s="14"/>
      <c r="H29" s="10">
        <f t="shared" ref="H29" si="27">F29*G29</f>
        <v>0</v>
      </c>
      <c r="I29" s="10">
        <f t="shared" ref="I29" si="28">F29+H29</f>
        <v>0</v>
      </c>
      <c r="J29" s="10">
        <f t="shared" ref="J29" si="29">I29*E29</f>
        <v>0</v>
      </c>
    </row>
    <row r="30" spans="2:10" ht="48" customHeight="1" x14ac:dyDescent="0.25">
      <c r="B30" s="11"/>
      <c r="C30" s="6" t="s">
        <v>33</v>
      </c>
      <c r="D30" s="11"/>
      <c r="E30" s="11"/>
      <c r="F30" s="17"/>
      <c r="G30" s="15"/>
      <c r="H30" s="11"/>
      <c r="I30" s="11"/>
      <c r="J30" s="11"/>
    </row>
    <row r="31" spans="2:10" ht="18" customHeight="1" x14ac:dyDescent="0.25">
      <c r="B31" s="11">
        <v>2.5</v>
      </c>
      <c r="C31" s="6" t="s">
        <v>21</v>
      </c>
      <c r="D31" s="11" t="s">
        <v>18</v>
      </c>
      <c r="E31" s="11">
        <v>24</v>
      </c>
      <c r="F31" s="16"/>
      <c r="G31" s="14"/>
      <c r="H31" s="10">
        <f t="shared" ref="H31" si="30">F31*G31</f>
        <v>0</v>
      </c>
      <c r="I31" s="10">
        <f t="shared" ref="I31" si="31">F31+H31</f>
        <v>0</v>
      </c>
      <c r="J31" s="10">
        <f t="shared" ref="J31" si="32">I31*E31</f>
        <v>0</v>
      </c>
    </row>
    <row r="32" spans="2:10" ht="50.4" customHeight="1" x14ac:dyDescent="0.25">
      <c r="B32" s="11"/>
      <c r="C32" s="6" t="s">
        <v>34</v>
      </c>
      <c r="D32" s="11"/>
      <c r="E32" s="11"/>
      <c r="F32" s="17"/>
      <c r="G32" s="15"/>
      <c r="H32" s="11"/>
      <c r="I32" s="11"/>
      <c r="J32" s="11"/>
    </row>
    <row r="33" spans="2:10" ht="23.4" customHeight="1" x14ac:dyDescent="0.25">
      <c r="B33" s="11">
        <v>2.6</v>
      </c>
      <c r="C33" s="6" t="s">
        <v>22</v>
      </c>
      <c r="D33" s="11" t="s">
        <v>18</v>
      </c>
      <c r="E33" s="11">
        <v>24</v>
      </c>
      <c r="F33" s="16"/>
      <c r="G33" s="14"/>
      <c r="H33" s="10">
        <f t="shared" ref="H33" si="33">F33*G33</f>
        <v>0</v>
      </c>
      <c r="I33" s="10">
        <f t="shared" ref="I33" si="34">F33+H33</f>
        <v>0</v>
      </c>
      <c r="J33" s="10">
        <f t="shared" ref="J33" si="35">I33*E33</f>
        <v>0</v>
      </c>
    </row>
    <row r="34" spans="2:10" ht="30" customHeight="1" x14ac:dyDescent="0.25">
      <c r="B34" s="11"/>
      <c r="C34" s="6" t="s">
        <v>35</v>
      </c>
      <c r="D34" s="11"/>
      <c r="E34" s="11"/>
      <c r="F34" s="17"/>
      <c r="G34" s="15"/>
      <c r="H34" s="11"/>
      <c r="I34" s="11"/>
      <c r="J34" s="11"/>
    </row>
    <row r="35" spans="2:10" ht="17.399999999999999" customHeight="1" x14ac:dyDescent="0.25">
      <c r="B35" s="11">
        <v>2.7</v>
      </c>
      <c r="C35" s="6" t="s">
        <v>11</v>
      </c>
      <c r="D35" s="11" t="s">
        <v>47</v>
      </c>
      <c r="E35" s="11">
        <v>25000</v>
      </c>
      <c r="F35" s="16"/>
      <c r="G35" s="14"/>
      <c r="H35" s="10">
        <f>F35*G35</f>
        <v>0</v>
      </c>
      <c r="I35" s="10">
        <f>F35+H35</f>
        <v>0</v>
      </c>
      <c r="J35" s="10">
        <f>I35*E35</f>
        <v>0</v>
      </c>
    </row>
    <row r="36" spans="2:10" ht="48" customHeight="1" x14ac:dyDescent="0.25">
      <c r="B36" s="11"/>
      <c r="C36" s="6" t="s">
        <v>36</v>
      </c>
      <c r="D36" s="11"/>
      <c r="E36" s="11"/>
      <c r="F36" s="17"/>
      <c r="G36" s="15"/>
      <c r="H36" s="11"/>
      <c r="I36" s="11"/>
      <c r="J36" s="11"/>
    </row>
    <row r="37" spans="2:10" s="9" customFormat="1" ht="25.8" customHeight="1" x14ac:dyDescent="0.25">
      <c r="B37" s="12" t="s">
        <v>13</v>
      </c>
      <c r="C37" s="12"/>
      <c r="D37" s="7"/>
      <c r="E37" s="2"/>
      <c r="F37" s="2"/>
      <c r="G37" s="2"/>
      <c r="H37" s="2"/>
      <c r="I37" s="2"/>
      <c r="J37" s="8">
        <f>SUM(J9:J36)</f>
        <v>0</v>
      </c>
    </row>
    <row r="38" spans="2:10" s="9" customFormat="1" x14ac:dyDescent="0.25">
      <c r="B38" s="13"/>
      <c r="C38" s="13"/>
      <c r="D38" s="13"/>
      <c r="E38" s="13"/>
      <c r="F38" s="13"/>
      <c r="G38" s="13"/>
      <c r="H38" s="13"/>
      <c r="I38" s="13"/>
      <c r="J38" s="13"/>
    </row>
    <row r="39" spans="2:10" ht="25.8" customHeight="1" x14ac:dyDescent="0.25">
      <c r="B39" s="13" t="s">
        <v>15</v>
      </c>
      <c r="C39" s="13"/>
      <c r="D39" s="13"/>
      <c r="E39" s="13"/>
      <c r="F39" s="13"/>
      <c r="G39" s="13"/>
      <c r="H39" s="13"/>
      <c r="I39" s="13"/>
      <c r="J39" s="13"/>
    </row>
    <row r="40" spans="2:10" ht="17.399999999999999" customHeight="1" x14ac:dyDescent="0.25">
      <c r="B40" s="11">
        <v>1.1000000000000001</v>
      </c>
      <c r="C40" s="6" t="s">
        <v>48</v>
      </c>
      <c r="D40" s="11" t="s">
        <v>17</v>
      </c>
      <c r="E40" s="11">
        <v>96</v>
      </c>
      <c r="F40" s="16"/>
      <c r="G40" s="14"/>
      <c r="H40" s="10">
        <f>F40*G40</f>
        <v>0</v>
      </c>
      <c r="I40" s="10">
        <f t="shared" ref="I40:I52" si="36">F40+H40</f>
        <v>0</v>
      </c>
      <c r="J40" s="10">
        <f>I40*E40</f>
        <v>0</v>
      </c>
    </row>
    <row r="41" spans="2:10" ht="57.6" customHeight="1" x14ac:dyDescent="0.25">
      <c r="B41" s="11"/>
      <c r="C41" s="6" t="s">
        <v>43</v>
      </c>
      <c r="D41" s="11"/>
      <c r="E41" s="11"/>
      <c r="F41" s="17"/>
      <c r="G41" s="15"/>
      <c r="H41" s="11"/>
      <c r="I41" s="11"/>
      <c r="J41" s="11"/>
    </row>
    <row r="42" spans="2:10" ht="27.6" x14ac:dyDescent="0.25">
      <c r="B42" s="11">
        <v>1.2</v>
      </c>
      <c r="C42" s="6" t="s">
        <v>37</v>
      </c>
      <c r="D42" s="11" t="s">
        <v>45</v>
      </c>
      <c r="E42" s="11">
        <v>40000</v>
      </c>
      <c r="F42" s="16"/>
      <c r="G42" s="14"/>
      <c r="H42" s="10">
        <f t="shared" ref="H42:H52" si="37">F42*G42</f>
        <v>0</v>
      </c>
      <c r="I42" s="10">
        <f t="shared" si="36"/>
        <v>0</v>
      </c>
      <c r="J42" s="10">
        <f t="shared" ref="J42:J52" si="38">I42*E42</f>
        <v>0</v>
      </c>
    </row>
    <row r="43" spans="2:10" ht="54" customHeight="1" x14ac:dyDescent="0.25">
      <c r="B43" s="11"/>
      <c r="C43" s="6" t="s">
        <v>24</v>
      </c>
      <c r="D43" s="11"/>
      <c r="E43" s="11"/>
      <c r="F43" s="17"/>
      <c r="G43" s="15"/>
      <c r="H43" s="11"/>
      <c r="I43" s="11"/>
      <c r="J43" s="11"/>
    </row>
    <row r="44" spans="2:10" ht="21" customHeight="1" x14ac:dyDescent="0.25">
      <c r="B44" s="11">
        <v>1.3</v>
      </c>
      <c r="C44" s="6" t="s">
        <v>38</v>
      </c>
      <c r="D44" s="11" t="s">
        <v>46</v>
      </c>
      <c r="E44" s="11">
        <v>1200</v>
      </c>
      <c r="F44" s="16"/>
      <c r="G44" s="14"/>
      <c r="H44" s="10">
        <f t="shared" si="37"/>
        <v>0</v>
      </c>
      <c r="I44" s="10">
        <f t="shared" si="36"/>
        <v>0</v>
      </c>
      <c r="J44" s="10">
        <f t="shared" si="38"/>
        <v>0</v>
      </c>
    </row>
    <row r="45" spans="2:10" ht="41.4" x14ac:dyDescent="0.25">
      <c r="B45" s="11"/>
      <c r="C45" s="6" t="s">
        <v>25</v>
      </c>
      <c r="D45" s="11"/>
      <c r="E45" s="11"/>
      <c r="F45" s="17"/>
      <c r="G45" s="15"/>
      <c r="H45" s="11"/>
      <c r="I45" s="11"/>
      <c r="J45" s="11"/>
    </row>
    <row r="46" spans="2:10" ht="24" customHeight="1" x14ac:dyDescent="0.25">
      <c r="B46" s="11">
        <v>1.4</v>
      </c>
      <c r="C46" s="6" t="s">
        <v>39</v>
      </c>
      <c r="D46" s="11" t="s">
        <v>47</v>
      </c>
      <c r="E46" s="11">
        <v>60000</v>
      </c>
      <c r="F46" s="16"/>
      <c r="G46" s="14"/>
      <c r="H46" s="10">
        <f t="shared" si="37"/>
        <v>0</v>
      </c>
      <c r="I46" s="10">
        <f t="shared" si="36"/>
        <v>0</v>
      </c>
      <c r="J46" s="10">
        <f t="shared" si="38"/>
        <v>0</v>
      </c>
    </row>
    <row r="47" spans="2:10" ht="41.4" x14ac:dyDescent="0.25">
      <c r="B47" s="11"/>
      <c r="C47" s="6" t="s">
        <v>26</v>
      </c>
      <c r="D47" s="11"/>
      <c r="E47" s="11"/>
      <c r="F47" s="17"/>
      <c r="G47" s="15"/>
      <c r="H47" s="11"/>
      <c r="I47" s="11"/>
      <c r="J47" s="11"/>
    </row>
    <row r="48" spans="2:10" ht="19.8" customHeight="1" x14ac:dyDescent="0.25">
      <c r="B48" s="11">
        <v>1.5</v>
      </c>
      <c r="C48" s="6" t="s">
        <v>40</v>
      </c>
      <c r="D48" s="11" t="s">
        <v>47</v>
      </c>
      <c r="E48" s="11">
        <v>160</v>
      </c>
      <c r="F48" s="16"/>
      <c r="G48" s="14"/>
      <c r="H48" s="10">
        <f t="shared" si="37"/>
        <v>0</v>
      </c>
      <c r="I48" s="10">
        <f t="shared" si="36"/>
        <v>0</v>
      </c>
      <c r="J48" s="10">
        <f t="shared" si="38"/>
        <v>0</v>
      </c>
    </row>
    <row r="49" spans="2:10" ht="48" customHeight="1" x14ac:dyDescent="0.25">
      <c r="B49" s="11"/>
      <c r="C49" s="6" t="s">
        <v>44</v>
      </c>
      <c r="D49" s="11"/>
      <c r="E49" s="11"/>
      <c r="F49" s="17"/>
      <c r="G49" s="15"/>
      <c r="H49" s="11"/>
      <c r="I49" s="11"/>
      <c r="J49" s="11"/>
    </row>
    <row r="50" spans="2:10" ht="20.399999999999999" customHeight="1" x14ac:dyDescent="0.25">
      <c r="B50" s="11">
        <v>1.6</v>
      </c>
      <c r="C50" s="6" t="s">
        <v>41</v>
      </c>
      <c r="D50" s="11" t="s">
        <v>47</v>
      </c>
      <c r="E50" s="11">
        <v>80</v>
      </c>
      <c r="F50" s="16"/>
      <c r="G50" s="14"/>
      <c r="H50" s="10">
        <f t="shared" si="37"/>
        <v>0</v>
      </c>
      <c r="I50" s="10">
        <f t="shared" si="36"/>
        <v>0</v>
      </c>
      <c r="J50" s="10">
        <f t="shared" si="38"/>
        <v>0</v>
      </c>
    </row>
    <row r="51" spans="2:10" ht="41.4" x14ac:dyDescent="0.25">
      <c r="B51" s="11"/>
      <c r="C51" s="6" t="s">
        <v>50</v>
      </c>
      <c r="D51" s="11"/>
      <c r="E51" s="11"/>
      <c r="F51" s="17"/>
      <c r="G51" s="15"/>
      <c r="H51" s="11"/>
      <c r="I51" s="11"/>
      <c r="J51" s="11"/>
    </row>
    <row r="52" spans="2:10" ht="21.6" customHeight="1" x14ac:dyDescent="0.25">
      <c r="B52" s="11">
        <v>1.7</v>
      </c>
      <c r="C52" s="6" t="s">
        <v>42</v>
      </c>
      <c r="D52" s="11" t="s">
        <v>47</v>
      </c>
      <c r="E52" s="11">
        <v>200000</v>
      </c>
      <c r="F52" s="16"/>
      <c r="G52" s="14"/>
      <c r="H52" s="10">
        <f t="shared" si="37"/>
        <v>0</v>
      </c>
      <c r="I52" s="10">
        <f t="shared" si="36"/>
        <v>0</v>
      </c>
      <c r="J52" s="10">
        <f t="shared" si="38"/>
        <v>0</v>
      </c>
    </row>
    <row r="53" spans="2:10" ht="41.4" x14ac:dyDescent="0.25">
      <c r="B53" s="11"/>
      <c r="C53" s="6" t="s">
        <v>49</v>
      </c>
      <c r="D53" s="11"/>
      <c r="E53" s="11"/>
      <c r="F53" s="17"/>
      <c r="G53" s="15"/>
      <c r="H53" s="11"/>
      <c r="I53" s="11"/>
      <c r="J53" s="11"/>
    </row>
    <row r="54" spans="2:10" s="9" customFormat="1" ht="25.8" customHeight="1" x14ac:dyDescent="0.25">
      <c r="B54" s="12" t="s">
        <v>14</v>
      </c>
      <c r="C54" s="12"/>
      <c r="D54" s="7"/>
      <c r="E54" s="2"/>
      <c r="F54" s="2"/>
      <c r="G54" s="2"/>
      <c r="H54" s="2"/>
      <c r="I54" s="2"/>
      <c r="J54" s="8">
        <f>SUM(J40:J53)</f>
        <v>0</v>
      </c>
    </row>
  </sheetData>
  <sheetProtection password="A524" sheet="true" scenarios="true" objects="true"/>
  <mergeCells count="180">
    <mergeCell ref="B5:E5"/>
    <mergeCell ref="F5:J5"/>
    <mergeCell ref="F48:F49"/>
    <mergeCell ref="F46:F47"/>
    <mergeCell ref="F44:F45"/>
    <mergeCell ref="F42:F43"/>
    <mergeCell ref="F40:F41"/>
    <mergeCell ref="F52:F53"/>
    <mergeCell ref="F50:F51"/>
    <mergeCell ref="G52:G53"/>
    <mergeCell ref="H52:H53"/>
    <mergeCell ref="H40:H41"/>
    <mergeCell ref="I52:I53"/>
    <mergeCell ref="G46:G47"/>
    <mergeCell ref="H46:H47"/>
    <mergeCell ref="I46:I47"/>
    <mergeCell ref="G48:G49"/>
    <mergeCell ref="H48:H49"/>
    <mergeCell ref="I48:I49"/>
    <mergeCell ref="G50:G51"/>
    <mergeCell ref="H50:H51"/>
    <mergeCell ref="I50:I51"/>
    <mergeCell ref="G21:G22"/>
    <mergeCell ref="H21:H22"/>
    <mergeCell ref="I21:I22"/>
    <mergeCell ref="G23:G24"/>
    <mergeCell ref="H23:H24"/>
    <mergeCell ref="I23:I24"/>
    <mergeCell ref="G25:G26"/>
    <mergeCell ref="H25:H26"/>
    <mergeCell ref="I25:I26"/>
    <mergeCell ref="G6:H6"/>
    <mergeCell ref="G9:G10"/>
    <mergeCell ref="H9:H10"/>
    <mergeCell ref="I9:I10"/>
    <mergeCell ref="G11:G12"/>
    <mergeCell ref="H11:H12"/>
    <mergeCell ref="I11:I12"/>
    <mergeCell ref="G13:G14"/>
    <mergeCell ref="H13:H14"/>
    <mergeCell ref="I13:I14"/>
    <mergeCell ref="E52:E53"/>
    <mergeCell ref="E50:E51"/>
    <mergeCell ref="E48:E49"/>
    <mergeCell ref="E46:E47"/>
    <mergeCell ref="E44:E45"/>
    <mergeCell ref="E42:E43"/>
    <mergeCell ref="E40:E41"/>
    <mergeCell ref="J9:J10"/>
    <mergeCell ref="J23:J24"/>
    <mergeCell ref="E25:E26"/>
    <mergeCell ref="F25:F26"/>
    <mergeCell ref="J25:J26"/>
    <mergeCell ref="E27:E28"/>
    <mergeCell ref="F27:F28"/>
    <mergeCell ref="J27:J28"/>
    <mergeCell ref="E29:E30"/>
    <mergeCell ref="F29:F30"/>
    <mergeCell ref="J29:J30"/>
    <mergeCell ref="G27:G28"/>
    <mergeCell ref="H27:H28"/>
    <mergeCell ref="I27:I28"/>
    <mergeCell ref="G29:G30"/>
    <mergeCell ref="H29:H30"/>
    <mergeCell ref="E23:E24"/>
    <mergeCell ref="B19:B20"/>
    <mergeCell ref="E19:E20"/>
    <mergeCell ref="F19:F20"/>
    <mergeCell ref="J19:J20"/>
    <mergeCell ref="B21:B22"/>
    <mergeCell ref="E21:E22"/>
    <mergeCell ref="F21:F22"/>
    <mergeCell ref="J21:J22"/>
    <mergeCell ref="D9:D10"/>
    <mergeCell ref="D11:D12"/>
    <mergeCell ref="D13:D14"/>
    <mergeCell ref="D15:D16"/>
    <mergeCell ref="D17:D18"/>
    <mergeCell ref="D19:D20"/>
    <mergeCell ref="D21:D22"/>
    <mergeCell ref="G15:G16"/>
    <mergeCell ref="H15:H16"/>
    <mergeCell ref="I15:I16"/>
    <mergeCell ref="G17:G18"/>
    <mergeCell ref="H17:H18"/>
    <mergeCell ref="I17:I18"/>
    <mergeCell ref="G19:G20"/>
    <mergeCell ref="H19:H20"/>
    <mergeCell ref="I19:I20"/>
    <mergeCell ref="B1:J1"/>
    <mergeCell ref="B2:J2"/>
    <mergeCell ref="B3:J3"/>
    <mergeCell ref="B4:J4"/>
    <mergeCell ref="E15:E16"/>
    <mergeCell ref="F15:F16"/>
    <mergeCell ref="J15:J16"/>
    <mergeCell ref="E13:E14"/>
    <mergeCell ref="B17:B18"/>
    <mergeCell ref="E17:E18"/>
    <mergeCell ref="F17:F18"/>
    <mergeCell ref="J17:J18"/>
    <mergeCell ref="B8:J8"/>
    <mergeCell ref="B9:B10"/>
    <mergeCell ref="B11:B12"/>
    <mergeCell ref="B13:B14"/>
    <mergeCell ref="B15:B16"/>
    <mergeCell ref="F13:F14"/>
    <mergeCell ref="J13:J14"/>
    <mergeCell ref="E11:E12"/>
    <mergeCell ref="F11:F12"/>
    <mergeCell ref="J11:J12"/>
    <mergeCell ref="E9:E10"/>
    <mergeCell ref="F9:F10"/>
    <mergeCell ref="F23:F24"/>
    <mergeCell ref="B23:B24"/>
    <mergeCell ref="B25:B26"/>
    <mergeCell ref="D23:D24"/>
    <mergeCell ref="D25:D26"/>
    <mergeCell ref="D27:D28"/>
    <mergeCell ref="D29:D30"/>
    <mergeCell ref="G31:G32"/>
    <mergeCell ref="D46:D47"/>
    <mergeCell ref="G40:G41"/>
    <mergeCell ref="I29:I30"/>
    <mergeCell ref="B27:B28"/>
    <mergeCell ref="B29:B30"/>
    <mergeCell ref="B31:B32"/>
    <mergeCell ref="E31:E32"/>
    <mergeCell ref="F31:F32"/>
    <mergeCell ref="B33:B34"/>
    <mergeCell ref="B35:B36"/>
    <mergeCell ref="H31:H32"/>
    <mergeCell ref="I31:I32"/>
    <mergeCell ref="G33:G34"/>
    <mergeCell ref="H33:H34"/>
    <mergeCell ref="I33:I34"/>
    <mergeCell ref="G35:G36"/>
    <mergeCell ref="H35:H36"/>
    <mergeCell ref="I44:I45"/>
    <mergeCell ref="J31:J32"/>
    <mergeCell ref="E33:E34"/>
    <mergeCell ref="F33:F34"/>
    <mergeCell ref="J33:J34"/>
    <mergeCell ref="E35:E36"/>
    <mergeCell ref="F35:F36"/>
    <mergeCell ref="J35:J36"/>
    <mergeCell ref="B39:J39"/>
    <mergeCell ref="D31:D32"/>
    <mergeCell ref="D33:D34"/>
    <mergeCell ref="D35:D36"/>
    <mergeCell ref="B37:C37"/>
    <mergeCell ref="I35:I36"/>
    <mergeCell ref="D44:D45"/>
    <mergeCell ref="D42:D43"/>
    <mergeCell ref="D40:D41"/>
    <mergeCell ref="J44:J45"/>
    <mergeCell ref="J46:J47"/>
    <mergeCell ref="J48:J49"/>
    <mergeCell ref="B54:C54"/>
    <mergeCell ref="B38:J38"/>
    <mergeCell ref="J40:J41"/>
    <mergeCell ref="B40:B41"/>
    <mergeCell ref="J42:J43"/>
    <mergeCell ref="B42:B43"/>
    <mergeCell ref="B44:B45"/>
    <mergeCell ref="B46:B47"/>
    <mergeCell ref="J50:J51"/>
    <mergeCell ref="J52:J53"/>
    <mergeCell ref="D52:D53"/>
    <mergeCell ref="D50:D51"/>
    <mergeCell ref="B48:B49"/>
    <mergeCell ref="B50:B51"/>
    <mergeCell ref="B52:B53"/>
    <mergeCell ref="D48:D49"/>
    <mergeCell ref="I40:I41"/>
    <mergeCell ref="G42:G43"/>
    <mergeCell ref="H42:H43"/>
    <mergeCell ref="I42:I43"/>
    <mergeCell ref="G44:G45"/>
    <mergeCell ref="H44:H45"/>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2024-05-17T05:58:50Z</dcterms:created>
  <dc:creator>Runali</dc:creator>
  <cp:lastModifiedBy>user17</cp:lastModifiedBy>
  <dcterms:modified xsi:type="dcterms:W3CDTF">2026-06-24T12:00:47Z</dcterms:modified>
</cp:coreProperties>
</file>