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mc:Choice Requires="x15">
      <x15ac:absPath xmlns:x15ac="http://schemas.microsoft.com/office/spreadsheetml/2010/11/ac" url="D:\HPOILGAS\C&amp;P\_FINAL\COMPRESSOR\FY 25-26\AK &amp; KOL\FINAL TENDER DOCUMENTS\"/>
    </mc:Choice>
  </mc:AlternateContent>
  <xr:revisionPtr revIDLastSave="0" documentId="13_ncr:1_{0F582973-CF88-4BDC-BDC7-634BF1431F40}" xr6:coauthVersionLast="47" xr6:coauthVersionMax="47" xr10:uidLastSave="{00000000-0000-0000-0000-000000000000}"/>
  <bookViews>
    <workbookView xWindow="-108" yWindow="-108" windowWidth="23256" windowHeight="12456" activeTab="1" xr2:uid="{1CBD6C85-7FE8-4510-A234-BC47B06BE9C4}"/>
  </bookViews>
  <sheets>
    <sheet name="PART A" sheetId="2" r:id="rId1"/>
    <sheet name="PART B"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2" l="1"/>
  <c r="F49" i="2"/>
  <c r="F48" i="2"/>
  <c r="F46" i="2"/>
  <c r="F44" i="2"/>
  <c r="F43" i="2"/>
  <c r="F42" i="2"/>
  <c r="F40" i="2"/>
  <c r="F38" i="2"/>
  <c r="F36" i="2"/>
  <c r="F34" i="2"/>
  <c r="F33" i="2"/>
  <c r="F32" i="2"/>
  <c r="F30" i="2"/>
  <c r="F28" i="2"/>
  <c r="F27" i="2"/>
  <c r="F26" i="2"/>
  <c r="F24" i="2"/>
  <c r="F22" i="2"/>
  <c r="F20" i="2"/>
  <c r="F18" i="2"/>
  <c r="F16" i="2"/>
  <c r="F14" i="2"/>
  <c r="F13" i="2"/>
  <c r="F12" i="2"/>
  <c r="F10" i="2"/>
  <c r="F18" i="3"/>
  <c r="F32" i="3"/>
  <c r="F41" i="3"/>
  <c r="F42" i="3" s="1"/>
  <c r="F40" i="3"/>
  <c r="F38" i="3"/>
  <c r="F36" i="3"/>
  <c r="F34" i="3"/>
  <c r="F31" i="3"/>
  <c r="F30" i="3"/>
  <c r="F28" i="3"/>
  <c r="F26" i="3"/>
  <c r="F24" i="3"/>
  <c r="F22" i="3"/>
  <c r="F20" i="3"/>
  <c r="F17" i="3"/>
  <c r="F16" i="3"/>
  <c r="F14" i="3"/>
  <c r="F12" i="3"/>
  <c r="F10" i="3"/>
</calcChain>
</file>

<file path=xl/sharedStrings.xml><?xml version="1.0" encoding="utf-8"?>
<sst xmlns="http://schemas.openxmlformats.org/spreadsheetml/2006/main" count="122" uniqueCount="83">
  <si>
    <t>SR No</t>
  </si>
  <si>
    <t>Product</t>
  </si>
  <si>
    <t>Quantity</t>
  </si>
  <si>
    <t>Unit Rate Inclusive of all taxes and duties except GST</t>
  </si>
  <si>
    <t>Total Amount  Inclusive of all taxes and duties except GST</t>
  </si>
  <si>
    <t>HPOIL GAS PVT LTD
(A Joint Venture of HPCL &amp; OIL)</t>
  </si>
  <si>
    <t>SCHEDULE OF RATES (SOR)</t>
  </si>
  <si>
    <t>BIDDER NAME:</t>
  </si>
  <si>
    <t>UOM</t>
  </si>
  <si>
    <t>COMPREHENSIVE MAINTENANCE OF TCPL MAKE 01 NOS. OF 1200 SCMH GED COMPRESSOR INSTALLED AT CGS JALBERA A IN A-K GA.</t>
  </si>
  <si>
    <t>COMPREHENSIVE MAINTENANCE OF KPCL MAKE 1 NOS 1200 SCMH EMD COMPRESSOR INSTALLED AT CGS JALBERA A IN A-K GA.</t>
  </si>
  <si>
    <t>COMPREHENSIVE MAINTENANCE OF IDEATE MAKE 01 NOS. OF 400 SCMH BOOSTER COMPRESSOR INSTALLED AT M/S AKSHAY FS, IN A-K GA.</t>
  </si>
  <si>
    <t>CLUSTER-I : COMPREHENSIVE MAINTENANCE OF IDEATE MAKE 2 NOS OF 400 SCMH BOOSTER COMPRESSOR INSTALLED AT M/S FATEH FS AND M/S G-LINE FS IN A-K GA.</t>
  </si>
  <si>
    <t>CLUSTER-II : COMPREHENSIVE MAINTENANCE OF IDEATE MAKE 02 NOS. OF 400 SCMH BOOSTER COMPRESSOR INSTALLED AT M/S NAVBHARAT FS, M/S SNSK LADWA FS IN A-K GA.</t>
  </si>
  <si>
    <t>CLUSTER-III : COMPREHENSIVE MAINTENANCE OF IDEATE MAKE 03 NOS. OF 400 SCMH BOOSTER COMPRESSOR INSTALLED AT M/S GAUTAM, M/S NAGGAL FS AND M/S SHREE GANESHA FS IN A-K GA.</t>
  </si>
  <si>
    <t>CLUSTER-IV : COMPREHENSIVE MAINTENANCE OF IDEATE MAKE 02 NOS. OF 400 SCMH BOOSTER COMPRESSOR INSTALLED AT M/S SIDHU FS, M/S RJ FS IN A-K GA.</t>
  </si>
  <si>
    <t>CLUSTER-V : COMPREHENSIVE MAINTENANCE OF ICL MAKE 02 NOS. OF 400 SCMH BOOSTER COMPRESSORS INSTALLED AT M/S DEVI OIL STORE AND M/S KHOSHLA FS IN A-K GA.</t>
  </si>
  <si>
    <t>CLUSTER-VI : COMPREHENSIVE MAINTENANCE OF SOPAN MAKE 01 NOS. OF 400 SCMH BOOSTER COMPRESSOR, ICL MAKE 01 NOS. OF 250 SCMH BOOSTER COMPRESSOR &amp; IDEATE MAKE 01 NOS. OF 400 SCMH BOOSTER COMPRESSOR, INSTALLED AT M/S SAI FS, M/S HIMWAY FS AND M/S RISHIMARKANDA FS RISPECTIVALY IN A-K GA.</t>
  </si>
  <si>
    <t>CLUSTER-VII : COMPREHENSIVE MAINTENANCE OF TCPL MAKE 03 NOS. OF 600 SCMH EMD-VIP COMPRESSORS INSTALLED AT M/S COCO-RAMGARH, M/S HP DHILLON FS AND M/S LACCHMANDASS FS IN A-K GA.</t>
  </si>
  <si>
    <t>CLUSTER-VIII : COMPREHENSIVE MAINTENANCE OF TCPL MAKE 02 NOS. OF 600 SCMH EMD-VIP COMPRESSORS INSTALLED AT M/S ABHAY FS, AND M/S PREMIUM HP CENTER IN A-K GA.</t>
  </si>
  <si>
    <t>COMPREHENSIVE MAINTENANCE OF KPCL MAKE 01 NOS. OF 1200 SCMH GED &amp; 01 NOS. OF 1200 SCMH EMD COMPRESSOR INSTALLED AT MS KAGAL KOLHAPUR GA.</t>
  </si>
  <si>
    <t>COMPREHENSIVE MAINTENANCE OF KPCL MAKE 01 NOS OF 1200 SCMH GED COMPRESSOR INSTALLED AT M/S DISHA PETROLINKS, HERLE KOLHAPUR GA.</t>
  </si>
  <si>
    <t>COMPREHENSIVE MAINTENANCE OF IDEATE MAKE 01 NO OF 400 SCMH BOOSTER COMPRESSOR INSTALLED AT M/S LAXMI PETROLEUM, MALAKAPUR KOLHAPUR GA</t>
  </si>
  <si>
    <t>COMPREHENSIVE MAINTENANCE OF ICL MAKE 01 NOS OF 250 SCMH COMPRESSORS BOOSTER COMPRESSOR INSTALLED AT M/S N S PETROLEUM,SANAGWADE KOLHAPUR GA.</t>
  </si>
  <si>
    <t>COMPREHENSIVE MAINTENANCE OF ICL MAKE 1 NOS OF 400 SCMH BOOSTER COMPRESSOR INSTALLED AT M/s VAKRATUND FUELS, SARAWADE KOLHAPUR GA.</t>
  </si>
  <si>
    <t>CLUSTER-I : COMPREHENSIVE MAINTENANCE OF IDEATE MAKE 04 NOS. OF 400 SCMH BOOSTER COMPRESSORS INSTALLED AT M/s KONDUSKAR AUTOCENTER, RAJARAMPURI, M/s UMIYA PETROCENTER, UDYAM NAGAR, M/s DEVKAR AUTOMOBILES DEVKAR PANAND, M/s HAJARE PETROLEUM WASHI KOLHAPUR GA.</t>
  </si>
  <si>
    <t>CLUSTER-II : COMPREHENSIVE MAINTENANCE OF IDEATE MAKE 03 NOS. OF 400 SCMH BOOSTER COMPRESSORS INSTALLED AT M/s MANGAVE AUTOMOBILES JAYSINGHPUR, M/s J B PETROLINKS, SHAHAPUR ICHALKARANJI, M/s TARE FULES, SHIROL KOLHAPUR GA.</t>
  </si>
  <si>
    <t>CLUSTER-III : COMPREHENSIVE MAINTENANCE OF IDEATE MAKE 02 NOS OF 400 SCMH BOOSTER COMPRESSORS INSTALLED AT M/s LONDHE &amp; COMPANY GADHINGLAJ, M/s SUSHANT TRANSPORT AJARA KOLHAPUR GA.</t>
  </si>
  <si>
    <t>CLUSTER-IV : COMPREHENSIVE MAINTENANCE OF ICL MAKE 01 NOS OF 400 SCMH AT M/s WARANA PETROLEUM KODOLI &amp; 02 NOS of ICL MAKE 250 SCMH OF BOOSTER COMPRESSORS, M/s DEEPRAJ PETROLEUM PANHALA &amp; M/s DEVGIRI AUTOLINES, PETH VADGAON KOLHAPUR GA.</t>
  </si>
  <si>
    <t>CLUSTER-V : COMPREHENSIVE MAINTENANCE OF IDEATE MAKE 01 NOS OF 400 SCMH AT M/S BEHERJI PETROLEUM MURGUD &amp; 01 NOS of 450 SCMH OF SOPAN MAKE BOOSTER COMPRESSORS AT M/S KESARKAR PETROLEUM UTTUR KOLHAPUR GA.</t>
  </si>
  <si>
    <t>TOP/MAJOR OVERHAULING OF KPCL MAKE GED COMRRESSOR AT DISHA PETROLEUM, HERLE &amp; KPCL MAKE GED COMRRESSOR AT MS KAGAL</t>
  </si>
  <si>
    <r>
      <t>Decription :</t>
    </r>
    <r>
      <rPr>
        <sz val="11"/>
        <color theme="1"/>
        <rFont val="Calibri"/>
        <family val="2"/>
        <scheme val="minor"/>
      </rPr>
      <t xml:space="preserve"> LUMP SUM COMPREHENSIVE MAINTENANCE, SERVICING, REPAIR AND MAINTENANCE CHARGES OF 1 NOS of 1200 SCMH GED ONLINE COMPRESSOR, AIR COMPRESSORS, ALL SPARES AND CONSUMABLES LIKE SUPPLY OF ENGINE OIL, COMPRESSOR OIL, AIR COMPRESSOR OIL, COOLANT ETC. REQUIRED FOR SMOOTH RUNNING OF MACHINE. CMC WILL CONSIST OF FOLLOWING PARTS: A) PREVENTIVE MAINTENANCE AT REGULAR INTERVAL OR AS PER REQUIREMENT AND RECOMMENDATION OF HOGPL. B) BREAK DOWN MAINTENANCE AS AND WHEN REQUIRED DURING CAMC PERIOD. CURRENT HMRS OF COMPRESSORS AS ON 19.02.2026 ARE AS FOLLOWS: 1. M/s DISHA PETROLEUM, Herle (Sr No. PGS-661) : HMRS - 17871:14:00. VENDOR HAS TO PROVIDE ONE MANPOWER IN EACH SHIFT FOR ROUND THE CLOCK OPERATION OF THE ABOVE COMPRESSORS INCLUDING LCV LOADING. THE MANPOWER PROVIDED BY VENDOR SHOULD BE STATIONED .THE COMPREHENSIVE MAINTENANCE RATE SHOULD INCLUDE SUCH OPERATION SCOPE.</t>
    </r>
  </si>
  <si>
    <r>
      <t>Decription :</t>
    </r>
    <r>
      <rPr>
        <sz val="11"/>
        <color theme="1"/>
        <rFont val="Calibri"/>
        <family val="2"/>
        <scheme val="minor"/>
      </rPr>
      <t xml:space="preserve"> LUMP SUM COMPREHENSIVE MAINTENANCE, SERVICING, REPAIR AND MAINTENANCE CHARGES OF ICL MAKE 01 NOS OF 250 SCMH COMPRESSORS, AIR COMPRESSORS, ALL SPARES AND CONSUMABLES LIKE SUPPLY OF ENGINE OIL, COMPRESSOR OIL, AIR COMPRESSOR OIL, COOLANT ETC. REQUIRED FOR SMOOTH RUNNING OF MACHINE. CMC WILL CONSIST OF FOLLOWING PARTS: A) PREVENTIVE MAINTENANCE AT REGULAR INTERVAL OR AS PER REQUIREMENT AND RECOMMENDATION OF HOGPL. B) BREAK DOWN MAINTENANCE AS AND WHEN REQUIRED DURING CMC PERIOD CURRENT HMRS OF COMPRESSORS AS ON 19.02.2026 ARE AS FOLLOWS: 1. M/S N S PETROLEUM,SANAGWADE.(Sr No. 20468) : HMRS - 898:41:00. N.B: VENDOR HAS TO PROVIDE ONE MANPOWER IN EACH SHIFT AND ENSURE TWO SHIFT OPERATION OF THE ABOVE COMPRESSORS. THE COMPREHENSIVE MAINTENANCE RATE SHOULD INCLUDE SUCH OPERATION SCOPE.</t>
    </r>
  </si>
  <si>
    <r>
      <t>Decription :</t>
    </r>
    <r>
      <rPr>
        <sz val="11"/>
        <color theme="1"/>
        <rFont val="Calibri"/>
        <family val="2"/>
        <scheme val="minor"/>
      </rPr>
      <t xml:space="preserve"> LUMP SUM COMPREHENSIVE MAINTENANCE, SERVICING, REPAIR AND MAINTENANCE CHARGES OF ICL MAKE 01 NOS OF 400 SCMH COMPRESSORS, AIR COMPRESSORS, ALL SPARES AND CONSUMABLES LIKE SUPPLY OF ENGINE OIL, COMPRESSOR OIL, AIR COMPRESSOR OIL, COOLANT ETC. REQUIRED FOR SMOOTH RUNNING OF MACHINE. CMC WILL CONSIST OF FOLLOWING PARTS: A) PREVENTIVE MAINTENANCE AT REGULAR INTERVAL OR AS PER REQUIREMENT AND RECOMMENDATION OF HOGPL. B) BREAK DOWN MAINTENANCE AS AND WHEN REQUIRED DURING CMC PERIOD CURRENT HMRS OF COMPRESSORS AS ON 19.02.2026 ARE AS FOLLOWS: 1. M/S VAKRATUND FUELS, SARAWADE (Sr No. 19325) : HMRS - 5179:30:00. N.B: VENDOR HAS TO PROVIDE ONE MANPOWER IN EACH SHIFT AND ENSURE TWO SHIFT OPERATION OF THE ABOVE COMPRESSORS. THE COMPREHENSIVE MAINTENANCE RATE SHOULD INCLUDE SUCH OPERATION SCOPE.</t>
    </r>
  </si>
  <si>
    <r>
      <t>Decription :</t>
    </r>
    <r>
      <rPr>
        <sz val="11"/>
        <color theme="1"/>
        <rFont val="Calibri"/>
        <family val="2"/>
        <scheme val="minor"/>
      </rPr>
      <t xml:space="preserve"> LUMP SUM COMPREHENSIVE MAINTENANCE, SERVICING, REPAIR AND MAINTENANCE CHARGES OF IDEATE MAKE 4 NOS 400 SCMH BOOSTER COMPRESSOR, AIR COMPRESSORS, ALL SPARES AND CONSUMABLES LIKE SUPPLY OF ENGINE OIL, COMPRESSOR OIL, AIR COMPRESSOR OIL, COOLANT ETC. REQUIRED FOR SMOOTH RUNNING OF MACHINE. CMC WILL CONSIST OF FOLLOWING PARTS: A) PREVENTIVE MAINTENANCE AT REGULAR INTERVAL OR AS PER REQUIREMENT AND RECOMMENDATION OF HOGPL. B) BREAK DOWN MAINTENANCE AS AND WHEN REQUIRED DURING CMC PERIOD. CURRENT HMRS OF COMPRESSORS AS ON 19.02.2026 ARE AS FOLLOWS: 1. M/s KONDUSKAR AUTOCENTER, RAJARAMPURI(Sr. No. 210125) : HMRS - 8992:29:38. 2. M/s UMIYA PETROCENTER, UDYAM NAGAR (Sr No. 2205136) : HMRS - 7393:07:41. 3. M/s DEVKAR AUTOMOBILES, DEVKAR PANAND (Sr No. 210338) : HMRS -9844:18:36 4. M/s HAJARE PETROLEUM, WASHI (Sr No. 2205135): HMRS -4016:29:35. N.B: VENDOR HAS TO PROVIDE ONE MANPOWER IN EACH SHIFT FOR CLUSTER-I AND ENSURE TWO SHIFT OPEARATION OF THE ABOVE COMPRESSORS AT ALL OUTLETS IN CLUSTER-I. THE MANPOWER PROVIDED BY VENDOR TO BE STATIONED AT ANY ONE OUTLET IN CLUSTER-I AND MOBILITY OF MANPOWER TO ALL OUTLETS WITHIN THE CLUSTER-I TO BE ENSURED. THE COMPREHENSIVE MAINTENANCE RATE SHOULD INCLUDE SUCH OPERATION SCOPE.</t>
    </r>
  </si>
  <si>
    <r>
      <t>Decription :</t>
    </r>
    <r>
      <rPr>
        <sz val="11"/>
        <color theme="1"/>
        <rFont val="Calibri"/>
        <family val="2"/>
        <scheme val="minor"/>
      </rPr>
      <t xml:space="preserve"> LUMP SUM COMPREHENSIVE MAINTENANCE, SERVICING, REPAIR AND MAINTENANCE CHARGES OF IDEATE MAKE 03 NOS. OF 400 SCMH BOOSTER COMPRESSOR, ALL SPARES AND CONSUMABLES LIKE SUPPLY OF ENGINE OIL, COMPRESSOR OIL, AIR COMPRESSOR OIL, COOLANT ETC. REQUIRED FOR SMOOTH RUNNING OF MACHINE. CMC WILL CONSIST OF FOLLOWING PARTS: A) PREVENTIVE MAINTENANCE AT REGULAR INTERVAL OR AS PER REQUIREMENT AND RECOMMENDATION OF HOGPL. B) BREAK DOWN MAINTENANCE AS AND WHEN REQUIRED DURING CMC PERIOD. CURRENT HMRS OF COMPRESSORS AS ON 19.02.2026 ARE AS FOLLOWS: 1. M/s MANGAVE AUTOMOBILES, JAYSINGHPUR (Sr No. 18095) : HMRS - 11679:02:00. 2. M/s J B PETROLINKS, SHAHAPUR ICHALKARANJI (Sr. No.2205161) : HMRS - 2715:19:09. 3. M/s TARE FULES, SHIROL (Sr No. 2205142) : HMRS - 6967:54:44. N.B: VENDOR HAS TO PROVIDE ONE MANPOWER IN EACH SHIFT FOR CLUSTER-II AND ENSURE ROUND THE CLOCK OPERATION OF THE ABOVE COMPRESSORS AT ALL OUTLETS IN CLUSTER-II. THE MANPOWER PROVIDED BY VENDOR TO BE STATIONED AT ANY ONE OUTLET IN CLUSTER-II AND MOBILITY OF MANPOWER TO ALL OUTLETS WITHIN THE CLUSTER-IV TO BE ENSURED. THE COMPREHENSIVE MAINTENANCE RATE SHOULD INCLUDE SUCH OPERATION SCOPE.</t>
    </r>
  </si>
  <si>
    <r>
      <t>Decription :</t>
    </r>
    <r>
      <rPr>
        <sz val="11"/>
        <color theme="1"/>
        <rFont val="Calibri"/>
        <family val="2"/>
        <scheme val="minor"/>
      </rPr>
      <t xml:space="preserve"> LUMP SUM COMPREHENSIVE MAINTENANCE, SERVICING, REPAIR AND MAINTENANCE CHARGES OF IDEATE MAKE 2 NOS 400 SCMH BOOSTER COMPRESSOR, AIR COMPRESSORS, ALL SPARES AND CONSUMABLES LIKE SUPPLY OF ENGINE OIL, COMPRESSOR OIL, AIR COMPRESSOR OIL, COOLANT ETC. REQUIRED FOR SMOOTH RUNNING OF MACHINE. CMC WILL CONSIST OF FOLLOWING PARTS: A) PREVENTIVE MAINTENANCE AT REGULAR INTERVAL OR AS PER REQUIREMENT AND RECOMMENDATION OF HOGPL. B) BREAK DOWN MAINTENANCE AS AND WHEN REQUIRED DURING CMC PERIOD. CURRENT HMRS OF COMPRESSORS AS ON 19.02.2026 ARE AS FOLLOWS: 1. M/s LONDHE &amp; COMPANY, GADHINGLAJ (Sr No. 210857) : HMRS - 7610:39:48 . 2. M/s SUSHANT TRANSPORT, AJARA (Sr No. 211285) : HMRS - 4781:04:38. N.B: VENDOR HAS TO PROVIDE ONE MANPOWER IN EACH SHIFT FOR CLUSTER-III AND ENSURE ROUND THE CLOCK OPERATION OF THE ABOVE COMPRESSORS AT ALL OUTLETS IN CLUSTER-III. THE MANPOWER PROVIDED BY VENDOR TO BE STATIONED AT ANY ONE OUTLET IN CLUSTER-III AND MOBILITY OF MANPOWER TO ALL OUTLETS WITHIN THE CLUSTER-IIITO BE ENSURED. THE COMPREHENSIVE MAINTENANCE RATE SHOULD INCLUDE SUCH OPERATION SCOPE.</t>
    </r>
  </si>
  <si>
    <r>
      <t>Decription :</t>
    </r>
    <r>
      <rPr>
        <sz val="11"/>
        <color theme="1"/>
        <rFont val="Calibri"/>
        <family val="2"/>
        <scheme val="minor"/>
      </rPr>
      <t xml:space="preserve"> LUMP SUM COMPREHENSIVE MAINTENANCE, SERVICING, REPAIR AND MAINTENANCE CHARGES OF ICL MAKE 01 NOS OF 400 SCMH &amp; 02 NOS of ICL MAKE 250 SCMH OF BOOSTER COMPRESSORS, AIR COMPRESSORS, ALL SPARES AND CONSUMABLES LIKE SUPPLY OF ENGINE OIL, COMPRESSOR OIL, AIR COMPRESSOR OIL, COOLANT ETC. REQUIRED FOR SMOOTH RUNNING OF MACHINE. CMC WILL CONSIST OF FOLLOWING PARTS: A) PREVENTIVE MAINTENANCE AT REGULAR INTERVAL OR AS PER REQUIREMENT AND RECOMMENDATION OF HOGPL. B) BREAK DOWN MAINTENANCE AS AND WHEN REQUIRED DURING CMC PERIOD CURRENT HMRS OF COMPRESSORS AS ON 19.02.2026 ARE AS FOLLOWS: 1. M/s WARANA PETROLEUM, KODOLI (Sr No. 20394) : 7376:59:00. 2. M/s DEEPRAJ PETROLEUM, PANHALA (Sr No. 20478) : 14986:14:00. 3. M/s DEVGIRI AUTOLINES, PETH VADGAON (Sr No. 20426) : HMRS - 7126:45:00 . N.B: VENDOR HAS TO PROVIDE ONE MANPOWER IN EACH SHIFT FOR CLUSTER-IV AND ENSURE TWO SHIFT OPERATION OF THE ABOVE COMPRESSORS AT ALL OUTLETS IN CLUSTER-IV. THE MANPOWER PROVIDED BY VENDOR TO BE STATIONED AT ANY ONE OUTLET IN CLUSTER-IV AND MOBILITY OF MANPOWER TO ALL OUTLETS WITHIN THE CLUSTER-IV TO BE ENSURED. THE COMPREHENSIVE MAINTENANCE RATE SHOULD INCLUDE SUCH OPERATION SCOPE.</t>
    </r>
  </si>
  <si>
    <r>
      <t>Decription :</t>
    </r>
    <r>
      <rPr>
        <sz val="11"/>
        <color theme="1"/>
        <rFont val="Calibri"/>
        <family val="2"/>
        <scheme val="minor"/>
      </rPr>
      <t xml:space="preserve"> LUMP SUM COMPREHENSIVE MAINTENANCE, SERVICING, REPAIR AND MAINTENANCE CHARGES OF IDEATE MAKE 01 NOS OF 400 SCMH &amp; 01 NOS of 450 SCMH BOOSTER COMPRESSORS, AIR COMPRESSORS, ALL SPARES AND CONSUMABLES LIKE SUPPLY OF ENGINE OIL, COMPRESSOR OIL, AIR COMPRESSOR OIL, COOLANT ETC. REQUIRED FOR SMOOTH RUNNING OF MACHINE. CMC WILL CONSIST OF FOLLOWING PARTS: A) PREVENTIVE MAINTENANCE AT REGULAR INTERVAL OR AS PER REQUIREMENT AND RECOMMENDATION OF HOGPL. B) BREAK DOWN MAINTENANCE AS AND WHEN REQUIRED DURING CMC PERIOD CURRENT HMRS OF COMPRESSORS AS ON 19.02.2026 ARE AS FOLLOWS: 1. M/s BEHERJI PETROLEUM, MURGUD (Sr No. 211286) : HMRS - 5221:57:00 . 2. M/s KESARKAR PETROLEUM, UTTUR (Sr No. 18013) : HMRS - 10936:06:00. N.B: VENDOR HAS TO PROVIDE ONE MANPOWER IN EACH SHIFT FOR CLUSTER-V AND ENSURE TWO SHIFT OPERATION OF THE ABOVE COMPRESSORS AT ALL OUTLETS IN CLUSTER-V. THE MANPOWER PROVIDED BY VENDOR TO BE STATIONED AT ANY ONE OUTLET IN CLUSTER-V AND MOBILITY OF MANPOWER TO ALL OUTLETS WITHIN THE CLUSTER-V TO BE ENSURED. THE COMPREHENSIVE MAINTENANCE RATE SHOULD INCLUDE SUCH OPERATION SCOPE.</t>
    </r>
  </si>
  <si>
    <r>
      <t>Decription :</t>
    </r>
    <r>
      <rPr>
        <sz val="11"/>
        <color theme="1"/>
        <rFont val="Calibri"/>
        <family val="2"/>
        <scheme val="minor"/>
      </rPr>
      <t xml:space="preserve"> TOP/MAJOR OVERHAULING OF KPCL MAKE GED COMRRESSOR AT DISHA PETROLEUM, HERLE &amp; KPCL MAKE GED COMRRESSOR AT MS KAGAL, INCLUDING SERVICING AND REPAIR CHARGES FOR 02 NOS OF KPCL MAKE 1200 SCMH GAS ENGINE DRIVEN (GED) CNG COMPRESSOR. THE SCOPE INCLUDES TOP/MAJOR OVERHAULING OF THE COMPRESSOR AND ENGINE, INCLUSIVE OF MANPOWER, SPARES, CONSUMABLES, OILS, COOLANT, ETC. THE VENDOR SHALL ENSURE SERVICES ARE CARRIED OUT AS PER THE REQUIREMENTS OF HOGPL.</t>
    </r>
  </si>
  <si>
    <t>machine months</t>
  </si>
  <si>
    <t xml:space="preserve">HIRING OF AGENCY FOR PROVIDING CLUSTER BASED OPERATION AND MAINTENANCE SERVICES FOR CNG COMPRESSORS AT AMBALA-KURUKSHETRA AND KOLHAPUR GA </t>
  </si>
  <si>
    <t>PART B: KOLHAPUR GA</t>
  </si>
  <si>
    <t>GROUP I: KPCL MAKE COMPRESSORS</t>
  </si>
  <si>
    <t>GROUP II: IDEATE MAKE COMPRESSORS</t>
  </si>
  <si>
    <t>GROUP III: ICL MAKE COMPRESSORS</t>
  </si>
  <si>
    <t>PART A: AMBALA-KURUKSHETRA GA</t>
  </si>
  <si>
    <t>GROUP I: KPCL MAKE COMPRESSOR</t>
  </si>
  <si>
    <t>GROUP II: IDEATE MAKE COMPRESSOR</t>
  </si>
  <si>
    <t>GROUP III: ICL MAKE COMPRESSOR</t>
  </si>
  <si>
    <t>GROUP IV: TCPL MAKE COMPRESSOR</t>
  </si>
  <si>
    <t>GROUP V: SOPAN, ICL &amp; IDEATE MAKE COMPRESSOR</t>
  </si>
  <si>
    <r>
      <t>Decription :</t>
    </r>
    <r>
      <rPr>
        <sz val="11"/>
        <color theme="1"/>
        <rFont val="Calibri"/>
        <family val="2"/>
        <scheme val="minor"/>
      </rPr>
      <t xml:space="preserve"> A LUMP SUM COMPREHENSIVE MAINTENANCE, SERVICING, REPAIR, AND MAINTENANCE CHARGES OF IDEATE MAKE 01 NOS. OF 400 SCMH BOOSTER COMPRESSOR, AIR COMPRESSORS,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M/S AKSHAY FILLING STATION (Sr No. 2201104): 3107:51:00. N.B: VENDOR HAS TO PROVIDE ONE MANPOWER IN EACH SHIFT FOR M/S AKSHAY FS AND ENSURE ROUND THE CLOCK OPERATION OF THE ABOVE COMPRESSORS AT M/S AKSHAY FS. THE MANPOWER PROVIDED BY VENDOR TO BE STATIONED AT M/S AKSHAY FS. THE COMPREHENSIVE MAINTENANCE RATE SHOULD INCLUDE OPERATION SCOPE.</t>
    </r>
  </si>
  <si>
    <r>
      <t>Decription :</t>
    </r>
    <r>
      <rPr>
        <sz val="11"/>
        <color theme="1"/>
        <rFont val="Calibri"/>
        <family val="2"/>
        <scheme val="minor"/>
      </rPr>
      <t xml:space="preserve"> A LUMP SUM COMPREHENSIVE MAINTENANCE, SERVICING, REPAIR AND MAINTENANCE CHARGES OF IDEATE MAKE 2 NOS OF 400 SCMH BOOSTER COMPRESSOR, AIR COMPRESSORS,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M/S FATEH FS (Sr No. 210124): 8219:14:00. 2. M/S G-LINE FS (Sr No. 2101580): 4953:20:00 N.B: VENDOR HAS TO PROVIDE ONE MANPOWER IN EACH SHIFT FOR CLUSTER-I AND ENSURE ROUND THE CLOCK OPERATION OF THE ABOVE COMPRESSORS AT ALL OUTLETS IN CLUSTER-I. THE MANPOWER PROVIDED BY VENDOR TO BE STATIONED AT ANY ONE OUTLET IN CLUSTER-I AND MOBILITY OF MANPOWER TO ALL OUTLETS WITHIN THE CLUSTER-I TO BE ENSURED. THE COMPREHENSIVE MAINTENANCE RATE SHOULD INCLUDE SUCH OPERATION SCOPE.</t>
    </r>
  </si>
  <si>
    <r>
      <t>Decription :</t>
    </r>
    <r>
      <rPr>
        <sz val="11"/>
        <color theme="1"/>
        <rFont val="Calibri"/>
        <family val="2"/>
        <scheme val="minor"/>
      </rPr>
      <t xml:space="preserve"> A LUMP SUM COMPREHENSIVE MAINTENANCE, SERVICING, REPAIR, AND MAINTENANCE CHARGES OF IDEATE MAKE 02 NOS. OF 400 SCMH BOOSTER COMPRESSOR, AIR COMPRESSORS,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M/s NAVBHARAT FS, PADLU (Sr No. 2203118): 2541:33:00. 2. M/S SNSK LADWA FILLING STATION (Sr No. 210227): 10870:18:00. N.B: VENDOR HAS TO PROVIDE ONE MANPOWER IN EACH SHIFT FOR CLUSTER-II AND ENSURE ROUND THE CLOCK OPERATION OF THE ABOVE COMPRESSORS AT ALL OUTLETS IN CLUSTER-II. THE MANPOWER PROVIDED BY VENDOR TO BE STATIONED AT ANY ONE OUTLET IN CLUSTER-II AND MOBILITY OF MANPOWER TO ALL OUTLETS WITHIN THE CLUSTER-II TO BE ENSURED. THE COMPREHENSIVE MAINTENANCE RATE SHOULD INCLUDE SUCH OPERATION SCOPE.</t>
    </r>
  </si>
  <si>
    <r>
      <t>Decription :</t>
    </r>
    <r>
      <rPr>
        <sz val="11"/>
        <color theme="1"/>
        <rFont val="Calibri"/>
        <family val="2"/>
        <scheme val="minor"/>
      </rPr>
      <t xml:space="preserve"> A LUMP SUM COMPREHENSIVE MAINTENANCE, SERVICING, REPAIR, AND MAINTENANCE CHARGES OF IDEATE MAKE 03 NOS. OF 400 SCMH BOOSTER COMPRESSOR,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M/s GAUTAM FILLING STATION (Sr. No. 210228): 5448:04:00. 2. M/s NAGGAL FILLING STATION (Sr No. 2201103): 2374:08:00. 3. M/S SHREE GANESHA FILLING STATION (Sr No. 2209195): 5986:37:00 N.B: VENDOR HAS TO PROVIDE ONE MANPOWER IN EACH SHIFT FOR CLUSTER-III AND ENSURE ROUND THE CLOCK OPERATION OF THE ABOVE COMPRESSORS AT ALL OUTLETS IN CLUSTER-III. THE MANPOWER PROVIDED BY VENDOR TO BE STATIONED AT ANY ONE OUTLET IN CLUSTER-III AND MOBILITY OF MANPOWER TO ALL OUTLETS WITHIN THE CLUSTER-III TO BE ENSURED. THE COMPREHENSIVE MAINTENANCE RATE SHOULD INCLUDE SUCH OPERATION SCOPE.</t>
    </r>
  </si>
  <si>
    <r>
      <t>Decription :</t>
    </r>
    <r>
      <rPr>
        <sz val="11"/>
        <color theme="1"/>
        <rFont val="Calibri"/>
        <family val="2"/>
        <scheme val="minor"/>
      </rPr>
      <t xml:space="preserve"> A LUMP SUM COMPREHENSIVE MAINTENANCE, SERVICING, REPAIR, AND MAINTENANCE CHARGES OF IDEATE MAKE 02 NOS. OF 400 SCMH BOOSTER COMPRESSOR, AIR COMPRESSORS,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M/S SIDHU FILLING STATION (Sr. No. 2203119): 9500:38:00. 2. M/s RJ FILLING STATION (Sr No. 2201102): 2574:36:00 N.B: VENDOR HAS TO PROVIDE ONE MANPOWER IN EACH SHIFT FOR CLUSTER-IV AND ENSURE ROUND THE CLOCK OPERATION OF THE ABOVE COMPRESSORS AT ALL OUTLETS IN CLUSTER-IV. THE MANPOWER PROVIDED BY VENDOR TO BE STATIONED AT ANY ONE OUTLET IN CLUSTER-IV AND MOBILITY OF MANPOWER TO ALL OUTLETS WITHIN THE CLUSTER-IV TO BE ENSURED. THE COMPREHENSIVE MAINTENANCE RATE SHOULD INCLUDE SUCH OPERATION SCOPE.</t>
    </r>
  </si>
  <si>
    <r>
      <t>Decription :</t>
    </r>
    <r>
      <rPr>
        <sz val="11"/>
        <color theme="1"/>
        <rFont val="Calibri"/>
        <family val="2"/>
        <scheme val="minor"/>
      </rPr>
      <t xml:space="preserve"> A LUMP SUM COMPREHENSIVE MAINTENANCE, SERVICING, REPAIR, AND MAINTENANCE CHARGES OF ICL MAKE 02 NOS. OF 400 SCMH BOOSTER COMPRESSORS &amp; IDEATE MAKE 01 NOS. OF 400 SCMH BOOSTER COMPRESSORS, AIR COMPRESSORS,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M/S DEVI OIL STORE (Sr. No. 20455 ): 6200:12:00. 2. M/S KHOSHLA FILLING STATION (Sr. No. 19338 ): 13348:33:00. N.B: VENDOR HAS TO PROVIDE ONE MANPOWER IN EACH SHIFT FOR CLUSTER-V AND ENSURE ROUND THE CLOCK OPERATION OF THE ABOVE COMPRESSORS AT ALL OUTLETS IN CLUSTER-V. THE MANPOWER PROVIDED BY VENDOR TO BE STATIONED AT ANY ONE OUTLET IN CLUSTER-V AND MOBILITY OF MANPOWER TO ALL OUTLETS WITHIN THE CLUSTER-V TO BE ENSURED. THE COMPREHENSIVE MAINTENANCE RATE SHOULD INCLUDE SUCH OPERATION SCOPE.</t>
    </r>
  </si>
  <si>
    <r>
      <t>Decription :</t>
    </r>
    <r>
      <rPr>
        <sz val="11"/>
        <color theme="1"/>
        <rFont val="Calibri"/>
        <family val="2"/>
        <scheme val="minor"/>
      </rPr>
      <t xml:space="preserve"> A LUMP SUM COMPREHENSIVE MAINTENANCE, SERVICING, REPAIR, AND MAINTENANCE CHARGES OF TCPL MAKE 01 NOS. OF 1200 SCMH GED COMPRESSOR, AIR COMPRESSORS,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HPOIL CGS JALBERA TCPL (Sr No. 1220073) : 20203:54:00</t>
    </r>
  </si>
  <si>
    <r>
      <t>Decription :</t>
    </r>
    <r>
      <rPr>
        <sz val="11"/>
        <color theme="1"/>
        <rFont val="Calibri"/>
        <family val="2"/>
        <scheme val="minor"/>
      </rPr>
      <t xml:space="preserve"> A LUMP SUM COMPREHENSIVE MAINTENANCE, SERVICING, REPAIR, AND MAINTENANCE CHARGES OF TCPL MAKE 03 NOS. OF 600 SCMH EMD-VIP COMPRESSORS, AIR COMPRESSORS,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M/S COCO-RAMGARH (Sr. No. M620025) : 4722:09:00. 2. M/S HP DHILLON FILLING STATION (Sr No. M620026): 99:54:00. 3. M/S LACCHMANDASS FILLING STATION (Sr No. M620028): 7845:52:00 N.B: VENDOR HAS TO PROVIDE ONE MANPOWER IN EACH SHIFT FOR CLUSTER-VII AND ENSURE ROUND THE CLOCK OPERATION OF THE ABOVE COMPRESSORS AT ALL OUTLETS IN CLUSTER-VII. THE MANPOWER PROVIDED BY VENDOR TO BE STATIONED AT ANY ONE OUTLET IN CLUSTER-VII AND MOBILITY OF MANPOWER TO ALL OUTLETS WITHIN THE CLUSTER-VII TO BE ENSURED. THE COMPREHENSIVE MAINTENANCE RATE SHOULD INCLUDE SUCH OPERATION SCOPE.</t>
    </r>
  </si>
  <si>
    <r>
      <t>Decription :</t>
    </r>
    <r>
      <rPr>
        <sz val="11"/>
        <color theme="1"/>
        <rFont val="Calibri"/>
        <family val="2"/>
        <scheme val="minor"/>
      </rPr>
      <t xml:space="preserve"> A LUMP SUM COMPREHENSIVE MAINTENANCE, SERVICING, REPAIR, AND MAINTENANCE CHARGES OF TCPL MAKE 02 NOS. OF 600 SCMH EMD-VIP COMPRESSORS, AIR COMPRESSORS,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M/S ABHAY HIGHWAY FS, MOHRA (Sr. No. M620029) : 2. M/S PREMIUM HP CENTER (Sr. No. M620027) : 4543:52:00. N.B: VENDOR HAS TO PROVIDE ONE MANPOWER IN EACH SHIFT FOR CLUSTER-VIII AND ENSURE ROUND THE CLOCK OPERATION OF THE ABOVE COMPRESSORS AT ALL OUTLETS IN CLUSTER-VIII. THE MANPOWER PROVIDED BY VENDOR TO BE STATIONED AT ANY ONE OUTLET IN CLUSTER-VIII AND MOBILITY OF MANPOWER TO ALL OUTLETS WITHIN THE CLUSTER-VIII TO BE ENSURED. THE COMPREHENSIVE MAINTENANCE RATE SHOULD INCLUDE SUCH OPERATION SCOPE.</t>
    </r>
  </si>
  <si>
    <r>
      <t>Decription :</t>
    </r>
    <r>
      <rPr>
        <sz val="11"/>
        <color theme="1"/>
        <rFont val="Calibri"/>
        <family val="2"/>
        <scheme val="minor"/>
      </rPr>
      <t xml:space="preserve"> A LUMP SUM COMPREHENSIVE MAINTENANCE, SERVICING, REPAIR, AND MAINTENANCE CHARGES OF SOPAN MAKE 01 NOS. OF 400 SCMH BOOSTER COMPRESSOR, ICL MAKE 01 NOS. OF 400 SCMH BOOSTER COMPRESSOR &amp; IDEATE MAKE 01 NOS. OF 400 SCMH BOOSTER COMPRESSOR,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M/S SAI FILLING STATION (Sr. No. 18014) : 2. M/S HIMWAY FILLING STATION (Sr No. 019371) : 3. M/s RISHIMARKANDA FILLING STATION (Sr No. 2203120): 1144:49:00 N.B: VENDOR HAS TO PROVIDE ONE MANPOWER IN EACH SHIFT FOR CLUSTER-VI AND ENSURE ROUND THE CLOCK OPERATION OF THE ABOVE COMPRESSORS AT ALL OUTLETS IN CLUSTER-VI. THE MANPOWER PROVIDED BY VENDOR TO BE STATIONED AT ANY ONE OUTLET IN CLUSTER-VI AND MOBILITY OF MANPOWER TO ALL OUTLETS WITHIN THE CLUSTER-VI TO BE ENSURED. THE COMPREHENSIVE MAINTENANCE RATE SHOULD INCLUDE SUCH OPERATION SCOPE.</t>
    </r>
  </si>
  <si>
    <r>
      <t>Decription :</t>
    </r>
    <r>
      <rPr>
        <sz val="11"/>
        <color theme="1"/>
        <rFont val="Calibri"/>
        <family val="2"/>
        <scheme val="minor"/>
      </rPr>
      <t xml:space="preserve"> A LUMP SUM COMPREHENSIVE MAINTENANCE, SERVICING, REPAIR AND MAINTENANCE CHARGES OF KPCL MAKE 01 NOS. OF 1200 SCMH GED &amp; 01 NOS. OF 1200 SCMH EMD COMPRESSOR, AIR COMPRESSORS, ALL SPARES AND CONSUMABLES LIKE SUPPLY OF ENGINE OIL, COMPRESSOR OIL, AIR COMPRESSOR OIL, COOLANT ETC. REQUIRED FOR SMOOTH RUNNING OF MACHINE. CAMC WILL CONSIST OF FOLLOWING PARTS: A) PREVENTIVE MAINTENANCE AT REGULAR INTERVAL OR AS PER REQUIREMENT AND RECOMMENDATION OF HOGPL. B) BREAK DOWN MAINTENANCE AS AND WHEN REQUIRED DURING CAMC PERIOD. CURRENT HMRS OF COMPRESSORS AS ON 19.02.2026 ARE AS FOLLOWS: 1. M/s MOTHER STATION, Kagal (Sr No. PGS-687) : HMRS - 9278:12:00 . 2. M/s MOTHER STATION, Kagal (Sr No. PGS-807) : HMRS - 7811:34:00. VENDOR HAS TO PROVIDE ONE MANPOWER IN EACH SHIFT FOR ROUND THE CLOCK OPERATION OF THE ABOVE COMPRESSORS INCLUDING LCV LOADING. THE MANPOWER PROVIDED BY VENDOR SHOULD BE STATIONED .THE COMPREHENSIVE MAINTENANCE RATE SHOULD INCLUDE SUCH OPERATION SCOPE.</t>
    </r>
  </si>
  <si>
    <r>
      <t xml:space="preserve">Decription : </t>
    </r>
    <r>
      <rPr>
        <sz val="11"/>
        <color theme="1"/>
        <rFont val="Calibri"/>
        <family val="2"/>
        <scheme val="minor"/>
      </rPr>
      <t>LUMP SUM COMPREHENSIVE MAINTENANCE, SERVICING, REPAIR AND MAINTENANCE CHARGES OF 1 NOS OF 400 SCMH BOOSTER COMPRESSORS, AIR COMPRESSORS, ALL SPARES AND CONSUMABLES LIKE SUPPLY OF ENGINE OIL, COMPRESSOR OIL, AIR COMPRESSOR OIL, COOLANT ETC. REQUIRED FOR SMOOTH RUNNING OF MACHINE. CMC WILL CONSIST OF FOLLOWING PARTS: A) PREVENTIVE MAINTENANCE AT REGULAR INTERVAL OR AS PER REQUIREMENT AND RECOMMENDATION OF HOGPL. B) BREAK DOWN MAINTENANCE AS AND WHEN REQUIRED DURING CMC PERIOD CURRENT HMRS OF COMPRESSORS AS ON 19.02.2026 ARE AS FOLLOWS: 1. M/s LAXMI PETROLEUM, MALKAPUR (Sr No. 211284) : 9386:16:07. N.B: VENDOR HAS TO PROVIDE ONE MANPOWER IN EACH SHIFT AND ENSURE ROUND THE CLOCK OPERATION OF THE ABOVE COMPRESSORS. THE COMPREHENSIVE MAINTENANCE RATE SHOULD INCLUDE SUCH OPERATION SCOPE.</t>
    </r>
  </si>
  <si>
    <r>
      <t>Decription :</t>
    </r>
    <r>
      <rPr>
        <sz val="11"/>
        <color theme="1"/>
        <rFont val="Calibri"/>
        <family val="2"/>
        <scheme val="minor"/>
      </rPr>
      <t xml:space="preserve"> LUMP SUM COMPREHENSIVE MAINTENANCE, SERVICING, REPAIR, AND MAINTENANCE CHARGES OF KPCL MAKE 1 NOS 1200 SCMH EMD COMPRESSOR, AIR COMPRESSORS, ALL SPARES AND CONSUMABLES LIKE SUPPLY OF ENGINE OIL, COMPRESSOR OIL, AIR COMPRESSOR OIL, COOLANT, ETC. REQUIRED FOR SMOOTH RUNNING OF MACHINE. CMC WILL CONSIST OF FOLLOWING PARTS: A) PREVENTIVE MAINTENANCE AT REGULAR INTERVALS OR AS PER REQUIREMENT AND RECOMMENDATION OF HOGPL. B) BREAK DOWN MAINTENANCE AS AND WHEN REQUIRED DURING CMC PERIOD. CURRENT HMRS OF COMPRESSORS AS ON 31.01.2026 ARE AS FOLLOWS: 1. HPOIL CGS JALBERA KPCL (Sr No. PGS688) : 14897:44:00</t>
    </r>
  </si>
  <si>
    <t>Total Amount Excl. GST of GROUP I of PART B</t>
  </si>
  <si>
    <t>Total Amount Excl. GST of GROUP II of PART B</t>
  </si>
  <si>
    <t>Total Amount Excl. GST of GROUP III of PART B</t>
  </si>
  <si>
    <t>Total Amount Excl. GST of GROUP I of PART A</t>
  </si>
  <si>
    <t>Total Amount Excl. GST of GROUP II of PART A</t>
  </si>
  <si>
    <t>Total Amount Excl. GST of GROUP III of PART A</t>
  </si>
  <si>
    <t>Total Amount Excl. GST of GROUP IV of PART A</t>
  </si>
  <si>
    <t>Total Amount Excl. GST of GROUP V of PART A</t>
  </si>
  <si>
    <t>GST…..@%</t>
  </si>
  <si>
    <t>Total Amount Incl. GST of GROUP I of PART A</t>
  </si>
  <si>
    <t>TENDER NO. HOGPL/2025-26/C&amp;P/044 DATE: 18.03.2026</t>
  </si>
  <si>
    <t>Total Amount Incl. GST of GROUP II of PART A</t>
  </si>
  <si>
    <t>Total Amount Incl. GST of GROUP III of PART B</t>
  </si>
  <si>
    <t>Total Amount Incl. GST of GROUP II of PART B</t>
  </si>
  <si>
    <t>Total Amount Incl. GST of GROUP I of PART B</t>
  </si>
  <si>
    <t>Total Amount Incl. GST of GROUP III of PART A</t>
  </si>
  <si>
    <t>Total Amount Incl. GST of GROUP IV of PART A</t>
  </si>
  <si>
    <t>Total Amount Incl. GST of GROUP V of PART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</si>
</sst>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5"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7">
    <xf numFmtId="0" fontId="0" fillId="0" borderId="0" xfId="0"/>
    <xf numFmtId="0" fontId="16" fillId="0" borderId="0" xfId="0" applyFont="1" applyAlignment="1" applyProtection="1">
      <alignment vertical="center"/>
      <protection hidden="1"/>
    </xf>
    <xf numFmtId="0" fontId="16" fillId="0" borderId="10" xfId="0" applyFont="1" applyBorder="1" applyAlignment="1" applyProtection="1">
      <alignment horizontal="center" vertical="center" wrapText="1"/>
      <protection hidden="1"/>
    </xf>
    <xf numFmtId="0" fontId="16" fillId="0" borderId="10" xfId="0" applyFont="1" applyBorder="1" applyAlignment="1" applyProtection="1">
      <alignment vertical="center"/>
      <protection hidden="1"/>
    </xf>
    <xf numFmtId="43" fontId="16" fillId="0" borderId="10" xfId="0" applyNumberFormat="1" applyFont="1" applyBorder="1" applyAlignment="1" applyProtection="1">
      <alignment vertical="center"/>
      <protection hidden="1"/>
    </xf>
    <xf numFmtId="0" fontId="0" fillId="0" borderId="0" xfId="0" applyProtection="1">
      <protection hidden="1"/>
    </xf>
    <xf numFmtId="0" fontId="0" fillId="0" borderId="0" xfId="0" applyAlignment="1" applyProtection="1">
      <alignment wrapText="1"/>
      <protection hidden="1"/>
    </xf>
    <xf numFmtId="0" fontId="16" fillId="0" borderId="10" xfId="0" applyFont="1" applyBorder="1" applyAlignment="1" applyProtection="1">
      <alignment horizontal="left" vertical="center" wrapText="1"/>
      <protection hidden="1"/>
    </xf>
    <xf numFmtId="43" fontId="0" fillId="0" borderId="0" xfId="0" applyNumberFormat="1" applyProtection="1">
      <protection hidden="1"/>
    </xf>
    <xf numFmtId="0" fontId="0" fillId="0" borderId="10" xfId="0" applyBorder="1" applyAlignment="1" applyProtection="1">
      <alignment horizontal="center" vertical="center" wrapText="1"/>
      <protection hidden="1"/>
    </xf>
    <xf numFmtId="43" fontId="0" fillId="33" borderId="11" xfId="42" applyFont="1" applyFill="1" applyBorder="1" applyAlignment="1" applyProtection="1">
      <alignment horizontal="center" vertical="center" wrapText="1"/>
      <protection locked="0"/>
    </xf>
    <xf numFmtId="43" fontId="0" fillId="33" borderId="12" xfId="42" applyFont="1" applyFill="1" applyBorder="1" applyAlignment="1" applyProtection="1">
      <alignment horizontal="center" vertical="center" wrapText="1"/>
      <protection locked="0"/>
    </xf>
    <xf numFmtId="43" fontId="0" fillId="0" borderId="10" xfId="42" applyFont="1" applyBorder="1" applyAlignment="1" applyProtection="1">
      <alignment horizontal="center" vertical="center" wrapText="1"/>
      <protection hidden="1"/>
    </xf>
    <xf numFmtId="0" fontId="16" fillId="0" borderId="10" xfId="0" applyFont="1" applyBorder="1" applyAlignment="1" applyProtection="1">
      <alignment horizontal="center" wrapText="1"/>
      <protection hidden="1"/>
    </xf>
    <xf numFmtId="0" fontId="16" fillId="0" borderId="10" xfId="0" applyFont="1" applyBorder="1" applyAlignment="1" applyProtection="1">
      <alignment horizontal="center"/>
      <protection hidden="1"/>
    </xf>
    <xf numFmtId="0" fontId="16" fillId="0" borderId="10" xfId="0" applyFont="1" applyBorder="1" applyAlignment="1" applyProtection="1">
      <alignment horizontal="center" vertical="center"/>
      <protection hidden="1"/>
    </xf>
    <xf numFmtId="0" fontId="16" fillId="0" borderId="10" xfId="0" applyFont="1" applyBorder="1" applyAlignment="1" applyProtection="1">
      <alignment horizontal="center" vertical="center" wrapText="1"/>
      <protection hidden="1"/>
    </xf>
    <xf numFmtId="0" fontId="16" fillId="0" borderId="10" xfId="0" applyFont="1" applyBorder="1" applyAlignment="1" applyProtection="1">
      <alignment horizontal="right" vertical="center"/>
      <protection hidden="1"/>
    </xf>
    <xf numFmtId="0" fontId="16" fillId="33" borderId="10" xfId="0" applyFont="1" applyFill="1" applyBorder="1" applyAlignment="1" applyProtection="1">
      <alignment horizontal="center" vertical="center"/>
      <protection locked="0"/>
    </xf>
    <xf numFmtId="0" fontId="18" fillId="35" borderId="10" xfId="0" applyFont="1" applyFill="1" applyBorder="1" applyAlignment="1" applyProtection="1">
      <alignment horizontal="center" vertical="center" wrapText="1"/>
      <protection hidden="1"/>
    </xf>
    <xf numFmtId="0" fontId="18" fillId="34" borderId="10" xfId="0" applyFont="1" applyFill="1" applyBorder="1" applyAlignment="1" applyProtection="1">
      <alignment horizontal="center" vertical="center" wrapText="1"/>
      <protection hidden="1"/>
    </xf>
    <xf numFmtId="0" fontId="16" fillId="0" borderId="13" xfId="0" applyFont="1" applyBorder="1" applyAlignment="1" applyProtection="1">
      <alignment horizontal="right" vertical="center"/>
      <protection hidden="1"/>
    </xf>
    <xf numFmtId="0" fontId="16" fillId="0" borderId="14" xfId="0" applyFont="1" applyBorder="1" applyAlignment="1" applyProtection="1">
      <alignment horizontal="right" vertical="center"/>
      <protection hidden="1"/>
    </xf>
    <xf numFmtId="0" fontId="16" fillId="0" borderId="15" xfId="0" applyFont="1" applyBorder="1" applyAlignment="1" applyProtection="1">
      <alignment horizontal="right" vertical="center"/>
      <protection hidden="1"/>
    </xf>
    <xf numFmtId="0" fontId="0" fillId="33" borderId="11" xfId="0" applyFill="1" applyBorder="1" applyAlignment="1" applyProtection="1">
      <alignment horizontal="center" vertical="center" wrapText="1"/>
      <protection locked="0"/>
    </xf>
    <xf numFmtId="0" fontId="0" fillId="33" borderId="12" xfId="0" applyFill="1" applyBorder="1" applyAlignment="1" applyProtection="1">
      <alignment horizontal="center" vertical="center" wrapText="1"/>
      <protection locked="0"/>
    </xf>
    <xf numFmtId="9" fontId="16" fillId="33" borderId="10" xfId="0" applyNumberFormat="1" applyFont="1" applyFill="1" applyBorder="1" applyAlignment="1" applyProtection="1">
      <alignment vertic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s>
</file>

<file path=xl/drawings/_rels/drawing2.xml.rels><?xml version="1.0" encoding="UTF-8" standalone="no"?><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152402</xdr:colOff>
      <xdr:row>1</xdr:row>
      <xdr:rowOff>30481</xdr:rowOff>
    </xdr:from>
    <xdr:to>
      <xdr:col>1</xdr:col>
      <xdr:colOff>205596</xdr:colOff>
      <xdr:row>2</xdr:row>
      <xdr:rowOff>307340</xdr:rowOff>
    </xdr:to>
    <xdr:pic>
      <xdr:nvPicPr>
        <xdr:cNvPr id="2" name="image1.jpeg">
          <a:extLst>
            <a:ext uri="{FF2B5EF4-FFF2-40B4-BE49-F238E27FC236}">
              <a16:creationId xmlns:a16="http://schemas.microsoft.com/office/drawing/2014/main" id="{C62BCFE3-C8D0-BBCD-F45F-AA39656E4C7C}"/>
            </a:ext>
          </a:extLst>
        </xdr:cNvPr>
        <xdr:cNvPicPr>
          <a:picLocks noChangeAspect="1"/>
        </xdr:cNvPicPr>
      </xdr:nvPicPr>
      <xdr:blipFill>
        <a:blip xmlns:r="http://schemas.openxmlformats.org/officeDocument/2006/relationships" r:embed="rId1" cstate="print"/>
        <a:stretch>
          <a:fillRect/>
        </a:stretch>
      </xdr:blipFill>
      <xdr:spPr>
        <a:xfrm>
          <a:off x="152402" y="213361"/>
          <a:ext cx="617074" cy="662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152402</xdr:colOff>
      <xdr:row>1</xdr:row>
      <xdr:rowOff>30481</xdr:rowOff>
    </xdr:from>
    <xdr:to>
      <xdr:col>1</xdr:col>
      <xdr:colOff>205596</xdr:colOff>
      <xdr:row>2</xdr:row>
      <xdr:rowOff>303711</xdr:rowOff>
    </xdr:to>
    <xdr:pic>
      <xdr:nvPicPr>
        <xdr:cNvPr id="2" name="image1.jpeg">
          <a:extLst>
            <a:ext uri="{FF2B5EF4-FFF2-40B4-BE49-F238E27FC236}">
              <a16:creationId xmlns:a16="http://schemas.microsoft.com/office/drawing/2014/main" id="{26A7D534-B9D8-4E26-972C-E1E6093083E2}"/>
            </a:ext>
          </a:extLst>
        </xdr:cNvPr>
        <xdr:cNvPicPr>
          <a:picLocks noChangeAspect="1"/>
        </xdr:cNvPicPr>
      </xdr:nvPicPr>
      <xdr:blipFill>
        <a:blip xmlns:r="http://schemas.openxmlformats.org/officeDocument/2006/relationships" r:embed="rId1" cstate="print"/>
        <a:stretch>
          <a:fillRect/>
        </a:stretch>
      </xdr:blipFill>
      <xdr:spPr>
        <a:xfrm>
          <a:off x="152402" y="213361"/>
          <a:ext cx="617074" cy="6629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93BB-80FF-4C6B-8EAE-30D9290B1AC7}">
  <dimension ref="A2:J50"/>
  <sheetViews>
    <sheetView showGridLines="0" topLeftCell="A46" zoomScale="75" zoomScaleNormal="78" workbookViewId="0">
      <selection activeCell="A48" sqref="A48:D48"/>
    </sheetView>
  </sheetViews>
  <sheetFormatPr defaultRowHeight="14.4" x14ac:dyDescent="0.3"/>
  <cols>
    <col min="1" max="1" customWidth="true" style="5" width="8.21875" collapsed="false"/>
    <col min="2" max="2" customWidth="true" style="5" width="135.77734375" collapsed="false"/>
    <col min="3" max="4" customWidth="true" style="5" width="10.5546875" collapsed="false"/>
    <col min="5" max="5" customWidth="true" style="5" width="26.44140625" collapsed="false"/>
    <col min="6" max="6" customWidth="true" style="5" width="21.0" collapsed="false"/>
    <col min="7" max="16384" style="5" width="8.88671875" collapsed="false"/>
  </cols>
  <sheetData>
    <row r="2" spans="1:6" ht="30.6" customHeight="1" x14ac:dyDescent="0.3">
      <c r="A2" s="13" t="s">
        <v>5</v>
      </c>
      <c r="B2" s="14"/>
      <c r="C2" s="14"/>
      <c r="D2" s="14"/>
      <c r="E2" s="14"/>
      <c r="F2" s="14"/>
    </row>
    <row r="3" spans="1:6" ht="31.8" customHeight="1" x14ac:dyDescent="0.3">
      <c r="A3" s="15" t="s">
        <v>6</v>
      </c>
      <c r="B3" s="15"/>
      <c r="C3" s="15"/>
      <c r="D3" s="15"/>
      <c r="E3" s="15"/>
      <c r="F3" s="15"/>
    </row>
    <row r="4" spans="1:6" s="1" customFormat="1" ht="27.6" customHeight="1" x14ac:dyDescent="0.3">
      <c r="A4" s="16" t="s">
        <v>41</v>
      </c>
      <c r="B4" s="16"/>
      <c r="C4" s="16"/>
      <c r="D4" s="16"/>
      <c r="E4" s="16"/>
      <c r="F4" s="16"/>
    </row>
    <row r="5" spans="1:6" s="1" customFormat="1" ht="31.2" customHeight="1" x14ac:dyDescent="0.3">
      <c r="A5" s="16" t="s">
        <v>75</v>
      </c>
      <c r="B5" s="16"/>
      <c r="C5" s="16"/>
      <c r="D5" s="16"/>
      <c r="E5" s="16"/>
      <c r="F5" s="16"/>
    </row>
    <row r="6" spans="1:6" s="1" customFormat="1" ht="23.4" customHeight="1" x14ac:dyDescent="0.3">
      <c r="A6" s="17" t="s">
        <v>7</v>
      </c>
      <c r="B6" s="17"/>
      <c r="C6" s="17"/>
      <c r="D6" s="17"/>
      <c r="E6" s="18"/>
      <c r="F6" s="18"/>
    </row>
    <row r="7" spans="1:6" ht="43.2" x14ac:dyDescent="0.3">
      <c r="A7" s="2" t="s">
        <v>0</v>
      </c>
      <c r="B7" s="2" t="s">
        <v>1</v>
      </c>
      <c r="C7" s="2" t="s">
        <v>2</v>
      </c>
      <c r="D7" s="2" t="s">
        <v>8</v>
      </c>
      <c r="E7" s="2" t="s">
        <v>3</v>
      </c>
      <c r="F7" s="2" t="s">
        <v>4</v>
      </c>
    </row>
    <row r="8" spans="1:6" ht="32.4" customHeight="1" x14ac:dyDescent="0.3">
      <c r="A8" s="19" t="s">
        <v>46</v>
      </c>
      <c r="B8" s="19"/>
      <c r="C8" s="19"/>
      <c r="D8" s="19"/>
      <c r="E8" s="19"/>
      <c r="F8" s="19"/>
    </row>
    <row r="9" spans="1:6" ht="32.4" customHeight="1" x14ac:dyDescent="0.3">
      <c r="A9" s="20" t="s">
        <v>47</v>
      </c>
      <c r="B9" s="20"/>
      <c r="C9" s="20"/>
      <c r="D9" s="20"/>
      <c r="E9" s="20"/>
      <c r="F9" s="20"/>
    </row>
    <row r="10" spans="1:6" ht="25.2" customHeight="1" x14ac:dyDescent="0.3">
      <c r="A10" s="9">
        <v>1</v>
      </c>
      <c r="B10" s="7" t="s">
        <v>10</v>
      </c>
      <c r="C10" s="9">
        <v>24</v>
      </c>
      <c r="D10" s="9" t="s">
        <v>40</v>
      </c>
      <c r="E10" s="10"/>
      <c r="F10" s="12">
        <f>C10*E10</f>
        <v>0</v>
      </c>
    </row>
    <row r="11" spans="1:6" ht="89.4" customHeight="1" x14ac:dyDescent="0.3">
      <c r="A11" s="9"/>
      <c r="B11" s="7" t="s">
        <v>64</v>
      </c>
      <c r="C11" s="9"/>
      <c r="D11" s="9"/>
      <c r="E11" s="11"/>
      <c r="F11" s="12"/>
    </row>
    <row r="12" spans="1:6" s="1" customFormat="1" ht="25.05" customHeight="1" x14ac:dyDescent="0.3">
      <c r="A12" s="17" t="s">
        <v>68</v>
      </c>
      <c r="B12" s="17"/>
      <c r="C12" s="17"/>
      <c r="D12" s="17"/>
      <c r="E12" s="3"/>
      <c r="F12" s="4">
        <f>SUM(F10)</f>
        <v>0</v>
      </c>
    </row>
    <row r="13" spans="1:6" s="1" customFormat="1" ht="25.05" customHeight="1" x14ac:dyDescent="0.3">
      <c r="A13" s="21" t="s">
        <v>73</v>
      </c>
      <c r="B13" s="22"/>
      <c r="C13" s="22"/>
      <c r="D13" s="23"/>
      <c r="E13" s="26"/>
      <c r="F13" s="4">
        <f>F12*E13</f>
        <v>0</v>
      </c>
    </row>
    <row r="14" spans="1:6" s="1" customFormat="1" ht="25.05" customHeight="1" x14ac:dyDescent="0.3">
      <c r="A14" s="17" t="s">
        <v>74</v>
      </c>
      <c r="B14" s="17"/>
      <c r="C14" s="17"/>
      <c r="D14" s="17"/>
      <c r="E14" s="3"/>
      <c r="F14" s="4">
        <f>F12+F13</f>
        <v>0</v>
      </c>
    </row>
    <row r="15" spans="1:6" ht="33.6" customHeight="1" x14ac:dyDescent="0.3">
      <c r="A15" s="20" t="s">
        <v>48</v>
      </c>
      <c r="B15" s="20"/>
      <c r="C15" s="20"/>
      <c r="D15" s="20"/>
      <c r="E15" s="20"/>
      <c r="F15" s="20"/>
    </row>
    <row r="16" spans="1:6" x14ac:dyDescent="0.3">
      <c r="A16" s="9">
        <v>2</v>
      </c>
      <c r="B16" s="7" t="s">
        <v>11</v>
      </c>
      <c r="C16" s="9">
        <v>25</v>
      </c>
      <c r="D16" s="9" t="s">
        <v>40</v>
      </c>
      <c r="E16" s="10"/>
      <c r="F16" s="12">
        <f>C16*E16</f>
        <v>0</v>
      </c>
    </row>
    <row r="17" spans="1:10" ht="112.8" customHeight="1" x14ac:dyDescent="0.3">
      <c r="A17" s="9"/>
      <c r="B17" s="7" t="s">
        <v>52</v>
      </c>
      <c r="C17" s="9"/>
      <c r="D17" s="9"/>
      <c r="E17" s="11"/>
      <c r="F17" s="12"/>
    </row>
    <row r="18" spans="1:10" ht="43.2" customHeight="1" x14ac:dyDescent="0.3">
      <c r="A18" s="9">
        <v>3</v>
      </c>
      <c r="B18" s="7" t="s">
        <v>12</v>
      </c>
      <c r="C18" s="9">
        <v>50</v>
      </c>
      <c r="D18" s="9" t="s">
        <v>40</v>
      </c>
      <c r="E18" s="10"/>
      <c r="F18" s="12">
        <f>C18*E18</f>
        <v>0</v>
      </c>
    </row>
    <row r="19" spans="1:10" ht="133.80000000000001" customHeight="1" x14ac:dyDescent="0.3">
      <c r="A19" s="9"/>
      <c r="B19" s="7" t="s">
        <v>53</v>
      </c>
      <c r="C19" s="9"/>
      <c r="D19" s="9"/>
      <c r="E19" s="11"/>
      <c r="F19" s="12"/>
    </row>
    <row r="20" spans="1:10" ht="28.8" x14ac:dyDescent="0.3">
      <c r="A20" s="9">
        <v>4</v>
      </c>
      <c r="B20" s="7" t="s">
        <v>13</v>
      </c>
      <c r="C20" s="9">
        <v>50</v>
      </c>
      <c r="D20" s="9" t="s">
        <v>40</v>
      </c>
      <c r="E20" s="10"/>
      <c r="F20" s="12">
        <f>C20*E20</f>
        <v>0</v>
      </c>
    </row>
    <row r="21" spans="1:10" ht="142.19999999999999" customHeight="1" x14ac:dyDescent="0.3">
      <c r="A21" s="9"/>
      <c r="B21" s="7" t="s">
        <v>54</v>
      </c>
      <c r="C21" s="9"/>
      <c r="D21" s="9"/>
      <c r="E21" s="11"/>
      <c r="F21" s="12"/>
    </row>
    <row r="22" spans="1:10" ht="28.8" x14ac:dyDescent="0.3">
      <c r="A22" s="9">
        <v>5</v>
      </c>
      <c r="B22" s="7" t="s">
        <v>14</v>
      </c>
      <c r="C22" s="9">
        <v>75</v>
      </c>
      <c r="D22" s="9" t="s">
        <v>40</v>
      </c>
      <c r="E22" s="10"/>
      <c r="F22" s="12">
        <f>C22*E22</f>
        <v>0</v>
      </c>
    </row>
    <row r="23" spans="1:10" ht="140.4" customHeight="1" x14ac:dyDescent="0.3">
      <c r="A23" s="9"/>
      <c r="B23" s="7" t="s">
        <v>55</v>
      </c>
      <c r="C23" s="9"/>
      <c r="D23" s="9"/>
      <c r="E23" s="11"/>
      <c r="F23" s="12"/>
    </row>
    <row r="24" spans="1:10" ht="43.2" customHeight="1" x14ac:dyDescent="0.3">
      <c r="A24" s="9">
        <v>6</v>
      </c>
      <c r="B24" s="7" t="s">
        <v>15</v>
      </c>
      <c r="C24" s="9">
        <v>50</v>
      </c>
      <c r="D24" s="9" t="s">
        <v>40</v>
      </c>
      <c r="E24" s="10"/>
      <c r="F24" s="12">
        <f>C24*E24</f>
        <v>0</v>
      </c>
    </row>
    <row r="25" spans="1:10" ht="138" customHeight="1" x14ac:dyDescent="0.3">
      <c r="A25" s="9"/>
      <c r="B25" s="7" t="s">
        <v>56</v>
      </c>
      <c r="C25" s="9"/>
      <c r="D25" s="9"/>
      <c r="E25" s="11"/>
      <c r="F25" s="12"/>
    </row>
    <row r="26" spans="1:10" s="1" customFormat="1" ht="25.05" customHeight="1" x14ac:dyDescent="0.3">
      <c r="A26" s="17" t="s">
        <v>69</v>
      </c>
      <c r="B26" s="17"/>
      <c r="C26" s="17"/>
      <c r="D26" s="17"/>
      <c r="E26" s="3"/>
      <c r="F26" s="4">
        <f>SUM(F16:F25)</f>
        <v>0</v>
      </c>
    </row>
    <row r="27" spans="1:10" s="1" customFormat="1" ht="25.05" customHeight="1" x14ac:dyDescent="0.3">
      <c r="A27" s="21" t="s">
        <v>73</v>
      </c>
      <c r="B27" s="22"/>
      <c r="C27" s="22"/>
      <c r="D27" s="23"/>
      <c r="E27" s="26"/>
      <c r="F27" s="4">
        <f>F26*E27</f>
        <v>0</v>
      </c>
    </row>
    <row r="28" spans="1:10" s="1" customFormat="1" ht="25.05" customHeight="1" x14ac:dyDescent="0.3">
      <c r="A28" s="17" t="s">
        <v>76</v>
      </c>
      <c r="B28" s="17"/>
      <c r="C28" s="17"/>
      <c r="D28" s="17"/>
      <c r="E28" s="3"/>
      <c r="F28" s="4">
        <f>F26+F27</f>
        <v>0</v>
      </c>
    </row>
    <row r="29" spans="1:10" ht="34.799999999999997" customHeight="1" x14ac:dyDescent="0.3">
      <c r="A29" s="20" t="s">
        <v>49</v>
      </c>
      <c r="B29" s="20"/>
      <c r="C29" s="20"/>
      <c r="D29" s="20"/>
      <c r="E29" s="20"/>
      <c r="F29" s="20"/>
    </row>
    <row r="30" spans="1:10" ht="28.8" x14ac:dyDescent="0.3">
      <c r="A30" s="9">
        <v>7</v>
      </c>
      <c r="B30" s="7" t="s">
        <v>16</v>
      </c>
      <c r="C30" s="9">
        <v>48</v>
      </c>
      <c r="D30" s="9" t="s">
        <v>40</v>
      </c>
      <c r="E30" s="10"/>
      <c r="F30" s="12">
        <f>C30*E30</f>
        <v>0</v>
      </c>
    </row>
    <row r="31" spans="1:10" ht="140.4" customHeight="1" x14ac:dyDescent="0.3">
      <c r="A31" s="9"/>
      <c r="B31" s="7" t="s">
        <v>57</v>
      </c>
      <c r="C31" s="9"/>
      <c r="D31" s="9"/>
      <c r="E31" s="11"/>
      <c r="F31" s="12"/>
      <c r="J31" s="6"/>
    </row>
    <row r="32" spans="1:10" s="1" customFormat="1" ht="25.05" customHeight="1" x14ac:dyDescent="0.3">
      <c r="A32" s="17" t="s">
        <v>70</v>
      </c>
      <c r="B32" s="17"/>
      <c r="C32" s="17"/>
      <c r="D32" s="17"/>
      <c r="E32" s="3"/>
      <c r="F32" s="4">
        <f>SUM(F30)</f>
        <v>0</v>
      </c>
    </row>
    <row r="33" spans="1:10" s="1" customFormat="1" ht="25.05" customHeight="1" x14ac:dyDescent="0.3">
      <c r="A33" s="21" t="s">
        <v>73</v>
      </c>
      <c r="B33" s="22"/>
      <c r="C33" s="22"/>
      <c r="D33" s="23"/>
      <c r="E33" s="26"/>
      <c r="F33" s="4">
        <f>F32*E33</f>
        <v>0</v>
      </c>
    </row>
    <row r="34" spans="1:10" s="1" customFormat="1" ht="25.05" customHeight="1" x14ac:dyDescent="0.3">
      <c r="A34" s="17" t="s">
        <v>80</v>
      </c>
      <c r="B34" s="17"/>
      <c r="C34" s="17"/>
      <c r="D34" s="17"/>
      <c r="E34" s="3"/>
      <c r="F34" s="4">
        <f>F32+F33</f>
        <v>0</v>
      </c>
    </row>
    <row r="35" spans="1:10" ht="36.6" customHeight="1" x14ac:dyDescent="0.3">
      <c r="A35" s="20" t="s">
        <v>50</v>
      </c>
      <c r="B35" s="20"/>
      <c r="C35" s="20"/>
      <c r="D35" s="20"/>
      <c r="E35" s="20"/>
      <c r="F35" s="20"/>
      <c r="J35" s="6"/>
    </row>
    <row r="36" spans="1:10" x14ac:dyDescent="0.3">
      <c r="A36" s="9">
        <v>8</v>
      </c>
      <c r="B36" s="7" t="s">
        <v>9</v>
      </c>
      <c r="C36" s="9">
        <v>25</v>
      </c>
      <c r="D36" s="9" t="s">
        <v>40</v>
      </c>
      <c r="E36" s="10"/>
      <c r="F36" s="12">
        <f>C36*E36</f>
        <v>0</v>
      </c>
    </row>
    <row r="37" spans="1:10" ht="87" customHeight="1" x14ac:dyDescent="0.3">
      <c r="A37" s="9"/>
      <c r="B37" s="7" t="s">
        <v>58</v>
      </c>
      <c r="C37" s="9"/>
      <c r="D37" s="9"/>
      <c r="E37" s="11"/>
      <c r="F37" s="12"/>
      <c r="J37" s="6"/>
    </row>
    <row r="38" spans="1:10" ht="28.8" x14ac:dyDescent="0.3">
      <c r="A38" s="9">
        <v>9</v>
      </c>
      <c r="B38" s="7" t="s">
        <v>18</v>
      </c>
      <c r="C38" s="9">
        <v>72</v>
      </c>
      <c r="D38" s="9" t="s">
        <v>40</v>
      </c>
      <c r="E38" s="10"/>
      <c r="F38" s="12">
        <f>C38*E38</f>
        <v>0</v>
      </c>
    </row>
    <row r="39" spans="1:10" ht="145.19999999999999" customHeight="1" x14ac:dyDescent="0.3">
      <c r="A39" s="9"/>
      <c r="B39" s="7" t="s">
        <v>59</v>
      </c>
      <c r="C39" s="9"/>
      <c r="D39" s="9"/>
      <c r="E39" s="11"/>
      <c r="F39" s="12"/>
    </row>
    <row r="40" spans="1:10" ht="28.8" x14ac:dyDescent="0.3">
      <c r="A40" s="9">
        <v>10</v>
      </c>
      <c r="B40" s="7" t="s">
        <v>19</v>
      </c>
      <c r="C40" s="9">
        <v>48</v>
      </c>
      <c r="D40" s="9" t="s">
        <v>40</v>
      </c>
      <c r="E40" s="10"/>
      <c r="F40" s="12">
        <f>C40*E40</f>
        <v>0</v>
      </c>
    </row>
    <row r="41" spans="1:10" ht="141" customHeight="1" x14ac:dyDescent="0.3">
      <c r="A41" s="9"/>
      <c r="B41" s="7" t="s">
        <v>60</v>
      </c>
      <c r="C41" s="9"/>
      <c r="D41" s="9"/>
      <c r="E41" s="11"/>
      <c r="F41" s="12"/>
    </row>
    <row r="42" spans="1:10" s="1" customFormat="1" ht="25.05" customHeight="1" x14ac:dyDescent="0.3">
      <c r="A42" s="17" t="s">
        <v>71</v>
      </c>
      <c r="B42" s="17"/>
      <c r="C42" s="17"/>
      <c r="D42" s="17"/>
      <c r="E42" s="3"/>
      <c r="F42" s="4">
        <f>SUM(F36:F41)</f>
        <v>0</v>
      </c>
    </row>
    <row r="43" spans="1:10" s="1" customFormat="1" ht="25.05" customHeight="1" x14ac:dyDescent="0.3">
      <c r="A43" s="21" t="s">
        <v>73</v>
      </c>
      <c r="B43" s="22"/>
      <c r="C43" s="22"/>
      <c r="D43" s="23"/>
      <c r="E43" s="26"/>
      <c r="F43" s="4">
        <f>F42*E43</f>
        <v>0</v>
      </c>
    </row>
    <row r="44" spans="1:10" s="1" customFormat="1" ht="25.05" customHeight="1" x14ac:dyDescent="0.3">
      <c r="A44" s="17" t="s">
        <v>81</v>
      </c>
      <c r="B44" s="17"/>
      <c r="C44" s="17"/>
      <c r="D44" s="17"/>
      <c r="E44" s="3"/>
      <c r="F44" s="4">
        <f>F42+F43</f>
        <v>0</v>
      </c>
    </row>
    <row r="45" spans="1:10" ht="43.2" customHeight="1" x14ac:dyDescent="0.3">
      <c r="A45" s="20" t="s">
        <v>51</v>
      </c>
      <c r="B45" s="20"/>
      <c r="C45" s="20"/>
      <c r="D45" s="20"/>
      <c r="E45" s="20"/>
      <c r="F45" s="20"/>
      <c r="J45" s="6"/>
    </row>
    <row r="46" spans="1:10" ht="43.2" x14ac:dyDescent="0.3">
      <c r="A46" s="9">
        <v>11</v>
      </c>
      <c r="B46" s="7" t="s">
        <v>17</v>
      </c>
      <c r="C46" s="9">
        <v>75</v>
      </c>
      <c r="D46" s="9" t="s">
        <v>40</v>
      </c>
      <c r="E46" s="24"/>
      <c r="F46" s="12">
        <f>C46*E46</f>
        <v>0</v>
      </c>
    </row>
    <row r="47" spans="1:10" ht="153" customHeight="1" x14ac:dyDescent="0.3">
      <c r="A47" s="9"/>
      <c r="B47" s="7" t="s">
        <v>61</v>
      </c>
      <c r="C47" s="9"/>
      <c r="D47" s="9"/>
      <c r="E47" s="25"/>
      <c r="F47" s="12"/>
    </row>
    <row r="48" spans="1:10" s="1" customFormat="1" ht="25.05" customHeight="1" x14ac:dyDescent="0.3">
      <c r="A48" s="17" t="s">
        <v>72</v>
      </c>
      <c r="B48" s="17"/>
      <c r="C48" s="17"/>
      <c r="D48" s="17"/>
      <c r="E48" s="3"/>
      <c r="F48" s="4">
        <f>SUM(F46)</f>
        <v>0</v>
      </c>
    </row>
    <row r="49" spans="1:6" s="1" customFormat="1" ht="25.05" customHeight="1" x14ac:dyDescent="0.3">
      <c r="A49" s="21" t="s">
        <v>73</v>
      </c>
      <c r="B49" s="22"/>
      <c r="C49" s="22"/>
      <c r="D49" s="23"/>
      <c r="E49" s="26"/>
      <c r="F49" s="4">
        <f>F48*E49</f>
        <v>0</v>
      </c>
    </row>
    <row r="50" spans="1:6" s="1" customFormat="1" ht="25.05" customHeight="1" x14ac:dyDescent="0.3">
      <c r="A50" s="17" t="s">
        <v>82</v>
      </c>
      <c r="B50" s="17"/>
      <c r="C50" s="17"/>
      <c r="D50" s="17"/>
      <c r="E50" s="3"/>
      <c r="F50" s="4">
        <f>F48+F49</f>
        <v>0</v>
      </c>
    </row>
  </sheetData>
  <sheetProtection password="A524" sheet="true" scenarios="true" objects="true"/>
  <mergeCells count="82">
    <mergeCell ref="A42:D42"/>
    <mergeCell ref="A48:D48"/>
    <mergeCell ref="A46:A47"/>
    <mergeCell ref="A43:D43"/>
    <mergeCell ref="A44:D44"/>
    <mergeCell ref="A49:D49"/>
    <mergeCell ref="A50:D50"/>
    <mergeCell ref="C46:C47"/>
    <mergeCell ref="D46:D47"/>
    <mergeCell ref="A45:F45"/>
    <mergeCell ref="E46:E47"/>
    <mergeCell ref="F46:F47"/>
    <mergeCell ref="A8:F8"/>
    <mergeCell ref="A9:F9"/>
    <mergeCell ref="A15:F15"/>
    <mergeCell ref="A29:F29"/>
    <mergeCell ref="A35:F35"/>
    <mergeCell ref="A24:A25"/>
    <mergeCell ref="C24:C25"/>
    <mergeCell ref="D24:D25"/>
    <mergeCell ref="E24:E25"/>
    <mergeCell ref="F24:F25"/>
    <mergeCell ref="A12:D12"/>
    <mergeCell ref="A26:D26"/>
    <mergeCell ref="F22:F23"/>
    <mergeCell ref="A32:D32"/>
    <mergeCell ref="A10:A11"/>
    <mergeCell ref="C10:C11"/>
    <mergeCell ref="A18:A19"/>
    <mergeCell ref="D10:D11"/>
    <mergeCell ref="E10:E11"/>
    <mergeCell ref="F10:F11"/>
    <mergeCell ref="F40:F41"/>
    <mergeCell ref="E36:E37"/>
    <mergeCell ref="F36:F37"/>
    <mergeCell ref="D38:D39"/>
    <mergeCell ref="E38:E39"/>
    <mergeCell ref="F38:F39"/>
    <mergeCell ref="E40:E41"/>
    <mergeCell ref="A13:D13"/>
    <mergeCell ref="A14:D14"/>
    <mergeCell ref="C36:C37"/>
    <mergeCell ref="D36:D37"/>
    <mergeCell ref="E18:E19"/>
    <mergeCell ref="F18:F19"/>
    <mergeCell ref="E30:E31"/>
    <mergeCell ref="C30:C31"/>
    <mergeCell ref="D30:D31"/>
    <mergeCell ref="F30:F31"/>
    <mergeCell ref="C22:C23"/>
    <mergeCell ref="D22:D23"/>
    <mergeCell ref="E22:E23"/>
    <mergeCell ref="D20:D21"/>
    <mergeCell ref="E20:E21"/>
    <mergeCell ref="F20:F21"/>
    <mergeCell ref="A16:A17"/>
    <mergeCell ref="C16:C17"/>
    <mergeCell ref="D16:D17"/>
    <mergeCell ref="E16:E17"/>
    <mergeCell ref="F16:F17"/>
    <mergeCell ref="A2:F2"/>
    <mergeCell ref="A3:F3"/>
    <mergeCell ref="E6:F6"/>
    <mergeCell ref="A6:D6"/>
    <mergeCell ref="A4:F4"/>
    <mergeCell ref="A5:F5"/>
    <mergeCell ref="C18:C19"/>
    <mergeCell ref="D18:D19"/>
    <mergeCell ref="A38:A39"/>
    <mergeCell ref="C38:C39"/>
    <mergeCell ref="D40:D41"/>
    <mergeCell ref="A27:D27"/>
    <mergeCell ref="A28:D28"/>
    <mergeCell ref="A33:D33"/>
    <mergeCell ref="A22:A23"/>
    <mergeCell ref="A34:D34"/>
    <mergeCell ref="A40:A41"/>
    <mergeCell ref="C40:C41"/>
    <mergeCell ref="A30:A31"/>
    <mergeCell ref="A20:A21"/>
    <mergeCell ref="C20:C21"/>
    <mergeCell ref="A36:A37"/>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E199-0017-4B6C-A309-F72B37B8EABF}">
  <dimension ref="A2:J50"/>
  <sheetViews>
    <sheetView showGridLines="0" tabSelected="1" topLeftCell="A39" zoomScale="70" zoomScaleNormal="70" workbookViewId="0">
      <selection activeCell="H39" sqref="H39"/>
    </sheetView>
  </sheetViews>
  <sheetFormatPr defaultRowHeight="14.4" x14ac:dyDescent="0.3"/>
  <cols>
    <col min="1" max="1" customWidth="true" style="5" width="8.21875" collapsed="false"/>
    <col min="2" max="2" customWidth="true" style="5" width="135.77734375" collapsed="false"/>
    <col min="3" max="4" customWidth="true" style="5" width="10.5546875" collapsed="false"/>
    <col min="5" max="5" customWidth="true" style="5" width="26.109375" collapsed="false"/>
    <col min="6" max="6" customWidth="true" style="5" width="24.88671875" collapsed="false"/>
    <col min="7" max="16384" style="5" width="8.88671875" collapsed="false"/>
  </cols>
  <sheetData>
    <row r="2" spans="1:6" ht="30.6" customHeight="1" x14ac:dyDescent="0.3">
      <c r="A2" s="13" t="s">
        <v>5</v>
      </c>
      <c r="B2" s="14"/>
      <c r="C2" s="14"/>
      <c r="D2" s="14"/>
      <c r="E2" s="14"/>
      <c r="F2" s="14"/>
    </row>
    <row r="3" spans="1:6" ht="38.4" customHeight="1" x14ac:dyDescent="0.3">
      <c r="A3" s="15" t="s">
        <v>6</v>
      </c>
      <c r="B3" s="15"/>
      <c r="C3" s="15"/>
      <c r="D3" s="15"/>
      <c r="E3" s="15"/>
      <c r="F3" s="15"/>
    </row>
    <row r="4" spans="1:6" s="1" customFormat="1" ht="27.6" customHeight="1" x14ac:dyDescent="0.3">
      <c r="A4" s="16" t="s">
        <v>41</v>
      </c>
      <c r="B4" s="16"/>
      <c r="C4" s="16"/>
      <c r="D4" s="16"/>
      <c r="E4" s="16"/>
      <c r="F4" s="16"/>
    </row>
    <row r="5" spans="1:6" s="1" customFormat="1" ht="31.2" customHeight="1" x14ac:dyDescent="0.3">
      <c r="A5" s="16" t="s">
        <v>75</v>
      </c>
      <c r="B5" s="16"/>
      <c r="C5" s="16"/>
      <c r="D5" s="16"/>
      <c r="E5" s="16"/>
      <c r="F5" s="16"/>
    </row>
    <row r="6" spans="1:6" s="1" customFormat="1" ht="23.4" customHeight="1" x14ac:dyDescent="0.3">
      <c r="A6" s="17" t="s">
        <v>7</v>
      </c>
      <c r="B6" s="17"/>
      <c r="C6" s="17"/>
      <c r="D6" s="17"/>
      <c r="E6" s="18"/>
      <c r="F6" s="18"/>
    </row>
    <row r="7" spans="1:6" ht="60.6" customHeight="1" x14ac:dyDescent="0.3">
      <c r="A7" s="2" t="s">
        <v>0</v>
      </c>
      <c r="B7" s="2" t="s">
        <v>1</v>
      </c>
      <c r="C7" s="2" t="s">
        <v>2</v>
      </c>
      <c r="D7" s="2" t="s">
        <v>8</v>
      </c>
      <c r="E7" s="2" t="s">
        <v>3</v>
      </c>
      <c r="F7" s="2" t="s">
        <v>4</v>
      </c>
    </row>
    <row r="8" spans="1:6" ht="27" customHeight="1" x14ac:dyDescent="0.3">
      <c r="A8" s="19" t="s">
        <v>42</v>
      </c>
      <c r="B8" s="19"/>
      <c r="C8" s="19"/>
      <c r="D8" s="19"/>
      <c r="E8" s="19"/>
      <c r="F8" s="19"/>
    </row>
    <row r="9" spans="1:6" ht="27" customHeight="1" x14ac:dyDescent="0.3">
      <c r="A9" s="20" t="s">
        <v>43</v>
      </c>
      <c r="B9" s="20"/>
      <c r="C9" s="20"/>
      <c r="D9" s="20"/>
      <c r="E9" s="20"/>
      <c r="F9" s="20"/>
    </row>
    <row r="10" spans="1:6" ht="46.2" customHeight="1" x14ac:dyDescent="0.3">
      <c r="A10" s="9">
        <v>1</v>
      </c>
      <c r="B10" s="7" t="s">
        <v>20</v>
      </c>
      <c r="C10" s="9">
        <v>50</v>
      </c>
      <c r="D10" s="9" t="s">
        <v>40</v>
      </c>
      <c r="E10" s="10"/>
      <c r="F10" s="12">
        <f>C10*E10</f>
        <v>0</v>
      </c>
    </row>
    <row r="11" spans="1:6" ht="127.8" customHeight="1" x14ac:dyDescent="0.3">
      <c r="A11" s="9"/>
      <c r="B11" s="7" t="s">
        <v>62</v>
      </c>
      <c r="C11" s="9"/>
      <c r="D11" s="9"/>
      <c r="E11" s="11"/>
      <c r="F11" s="12"/>
    </row>
    <row r="12" spans="1:6" ht="43.2" customHeight="1" x14ac:dyDescent="0.3">
      <c r="A12" s="9">
        <v>2</v>
      </c>
      <c r="B12" s="7" t="s">
        <v>21</v>
      </c>
      <c r="C12" s="9">
        <v>25</v>
      </c>
      <c r="D12" s="9" t="s">
        <v>40</v>
      </c>
      <c r="E12" s="10"/>
      <c r="F12" s="12">
        <f>C12*E12</f>
        <v>0</v>
      </c>
    </row>
    <row r="13" spans="1:6" ht="119.4" customHeight="1" x14ac:dyDescent="0.3">
      <c r="A13" s="9"/>
      <c r="B13" s="7" t="s">
        <v>31</v>
      </c>
      <c r="C13" s="9"/>
      <c r="D13" s="9"/>
      <c r="E13" s="11"/>
      <c r="F13" s="12"/>
    </row>
    <row r="14" spans="1:6" ht="42.6" customHeight="1" x14ac:dyDescent="0.3">
      <c r="A14" s="9">
        <v>3</v>
      </c>
      <c r="B14" s="7" t="s">
        <v>30</v>
      </c>
      <c r="C14" s="9">
        <v>2</v>
      </c>
      <c r="D14" s="9" t="s">
        <v>40</v>
      </c>
      <c r="E14" s="10"/>
      <c r="F14" s="12">
        <f>C14*E14</f>
        <v>0</v>
      </c>
    </row>
    <row r="15" spans="1:6" ht="78.599999999999994" customHeight="1" x14ac:dyDescent="0.3">
      <c r="A15" s="9"/>
      <c r="B15" s="7" t="s">
        <v>39</v>
      </c>
      <c r="C15" s="9"/>
      <c r="D15" s="9"/>
      <c r="E15" s="11"/>
      <c r="F15" s="12"/>
    </row>
    <row r="16" spans="1:6" s="1" customFormat="1" ht="25.05" customHeight="1" x14ac:dyDescent="0.3">
      <c r="A16" s="17" t="s">
        <v>65</v>
      </c>
      <c r="B16" s="17"/>
      <c r="C16" s="17"/>
      <c r="D16" s="17"/>
      <c r="E16" s="3"/>
      <c r="F16" s="4">
        <f>SUM(F10:F15)</f>
        <v>0</v>
      </c>
    </row>
    <row r="17" spans="1:6" s="1" customFormat="1" ht="25.05" customHeight="1" x14ac:dyDescent="0.3">
      <c r="A17" s="21" t="s">
        <v>73</v>
      </c>
      <c r="B17" s="22"/>
      <c r="C17" s="22"/>
      <c r="D17" s="23"/>
      <c r="E17" s="26"/>
      <c r="F17" s="4">
        <f>F16*E17</f>
        <v>0</v>
      </c>
    </row>
    <row r="18" spans="1:6" s="1" customFormat="1" ht="25.05" customHeight="1" x14ac:dyDescent="0.3">
      <c r="A18" s="17" t="s">
        <v>79</v>
      </c>
      <c r="B18" s="17"/>
      <c r="C18" s="17"/>
      <c r="D18" s="17"/>
      <c r="E18" s="3"/>
      <c r="F18" s="4">
        <f>F16+F17</f>
        <v>0</v>
      </c>
    </row>
    <row r="19" spans="1:6" ht="27.6" customHeight="1" x14ac:dyDescent="0.3">
      <c r="A19" s="20" t="s">
        <v>44</v>
      </c>
      <c r="B19" s="20"/>
      <c r="C19" s="20"/>
      <c r="D19" s="20"/>
      <c r="E19" s="20"/>
      <c r="F19" s="20"/>
    </row>
    <row r="20" spans="1:6" ht="43.2" customHeight="1" x14ac:dyDescent="0.3">
      <c r="A20" s="9">
        <v>4</v>
      </c>
      <c r="B20" s="7" t="s">
        <v>22</v>
      </c>
      <c r="C20" s="9">
        <v>24</v>
      </c>
      <c r="D20" s="9" t="s">
        <v>40</v>
      </c>
      <c r="E20" s="10"/>
      <c r="F20" s="12">
        <f>C20*E20</f>
        <v>0</v>
      </c>
    </row>
    <row r="21" spans="1:6" ht="109.8" customHeight="1" x14ac:dyDescent="0.3">
      <c r="A21" s="9"/>
      <c r="B21" s="7" t="s">
        <v>63</v>
      </c>
      <c r="C21" s="9"/>
      <c r="D21" s="9"/>
      <c r="E21" s="11"/>
      <c r="F21" s="12"/>
    </row>
    <row r="22" spans="1:6" ht="72" customHeight="1" x14ac:dyDescent="0.3">
      <c r="A22" s="9">
        <v>5</v>
      </c>
      <c r="B22" s="7" t="s">
        <v>25</v>
      </c>
      <c r="C22" s="9">
        <v>96</v>
      </c>
      <c r="D22" s="9" t="s">
        <v>40</v>
      </c>
      <c r="E22" s="10"/>
      <c r="F22" s="12">
        <f>C22*E22</f>
        <v>0</v>
      </c>
    </row>
    <row r="23" spans="1:6" ht="165" customHeight="1" x14ac:dyDescent="0.3">
      <c r="A23" s="9"/>
      <c r="B23" s="7" t="s">
        <v>34</v>
      </c>
      <c r="C23" s="9"/>
      <c r="D23" s="9"/>
      <c r="E23" s="11"/>
      <c r="F23" s="12"/>
    </row>
    <row r="24" spans="1:6" ht="28.8" x14ac:dyDescent="0.3">
      <c r="A24" s="9">
        <v>6</v>
      </c>
      <c r="B24" s="7" t="s">
        <v>26</v>
      </c>
      <c r="C24" s="9">
        <v>72</v>
      </c>
      <c r="D24" s="9" t="s">
        <v>40</v>
      </c>
      <c r="E24" s="10"/>
      <c r="F24" s="12">
        <f>C24*E24</f>
        <v>0</v>
      </c>
    </row>
    <row r="25" spans="1:6" ht="147.6" customHeight="1" x14ac:dyDescent="0.3">
      <c r="A25" s="9"/>
      <c r="B25" s="7" t="s">
        <v>35</v>
      </c>
      <c r="C25" s="9"/>
      <c r="D25" s="9"/>
      <c r="E25" s="11"/>
      <c r="F25" s="12"/>
    </row>
    <row r="26" spans="1:6" ht="57.6" customHeight="1" x14ac:dyDescent="0.3">
      <c r="A26" s="9">
        <v>7</v>
      </c>
      <c r="B26" s="7" t="s">
        <v>27</v>
      </c>
      <c r="C26" s="9">
        <v>48</v>
      </c>
      <c r="D26" s="9" t="s">
        <v>40</v>
      </c>
      <c r="E26" s="10"/>
      <c r="F26" s="12">
        <f>C26*E26</f>
        <v>0</v>
      </c>
    </row>
    <row r="27" spans="1:6" ht="147.6" customHeight="1" x14ac:dyDescent="0.3">
      <c r="A27" s="9"/>
      <c r="B27" s="7" t="s">
        <v>36</v>
      </c>
      <c r="C27" s="9"/>
      <c r="D27" s="9"/>
      <c r="E27" s="11"/>
      <c r="F27" s="12"/>
    </row>
    <row r="28" spans="1:6" ht="28.8" x14ac:dyDescent="0.3">
      <c r="A28" s="9">
        <v>8</v>
      </c>
      <c r="B28" s="7" t="s">
        <v>29</v>
      </c>
      <c r="C28" s="9">
        <v>50</v>
      </c>
      <c r="D28" s="9" t="s">
        <v>40</v>
      </c>
      <c r="E28" s="10"/>
      <c r="F28" s="12">
        <f>C28*E28</f>
        <v>0</v>
      </c>
    </row>
    <row r="29" spans="1:6" ht="172.2" customHeight="1" x14ac:dyDescent="0.3">
      <c r="A29" s="9"/>
      <c r="B29" s="7" t="s">
        <v>38</v>
      </c>
      <c r="C29" s="9"/>
      <c r="D29" s="9"/>
      <c r="E29" s="11"/>
      <c r="F29" s="12"/>
    </row>
    <row r="30" spans="1:6" s="1" customFormat="1" ht="25.05" customHeight="1" x14ac:dyDescent="0.3">
      <c r="A30" s="17" t="s">
        <v>66</v>
      </c>
      <c r="B30" s="17"/>
      <c r="C30" s="17"/>
      <c r="D30" s="17"/>
      <c r="E30" s="3"/>
      <c r="F30" s="4">
        <f>SUM(F20:F29)</f>
        <v>0</v>
      </c>
    </row>
    <row r="31" spans="1:6" s="1" customFormat="1" ht="25.05" customHeight="1" x14ac:dyDescent="0.3">
      <c r="A31" s="21" t="s">
        <v>73</v>
      </c>
      <c r="B31" s="22"/>
      <c r="C31" s="22"/>
      <c r="D31" s="23"/>
      <c r="E31" s="26"/>
      <c r="F31" s="4">
        <f>F30*E31</f>
        <v>0</v>
      </c>
    </row>
    <row r="32" spans="1:6" s="1" customFormat="1" ht="25.05" customHeight="1" x14ac:dyDescent="0.3">
      <c r="A32" s="17" t="s">
        <v>78</v>
      </c>
      <c r="B32" s="17"/>
      <c r="C32" s="17"/>
      <c r="D32" s="17"/>
      <c r="E32" s="3"/>
      <c r="F32" s="4">
        <f>F30+F31</f>
        <v>0</v>
      </c>
    </row>
    <row r="33" spans="1:10" ht="37.200000000000003" customHeight="1" x14ac:dyDescent="0.3">
      <c r="A33" s="20" t="s">
        <v>45</v>
      </c>
      <c r="B33" s="20"/>
      <c r="C33" s="20"/>
      <c r="D33" s="20"/>
      <c r="E33" s="20"/>
      <c r="F33" s="20"/>
    </row>
    <row r="34" spans="1:10" ht="28.8" x14ac:dyDescent="0.3">
      <c r="A34" s="9">
        <v>9</v>
      </c>
      <c r="B34" s="7" t="s">
        <v>23</v>
      </c>
      <c r="C34" s="9">
        <v>24</v>
      </c>
      <c r="D34" s="9" t="s">
        <v>40</v>
      </c>
      <c r="E34" s="10"/>
      <c r="F34" s="12">
        <f>C34*E34</f>
        <v>0</v>
      </c>
    </row>
    <row r="35" spans="1:10" ht="112.8" customHeight="1" x14ac:dyDescent="0.3">
      <c r="A35" s="9"/>
      <c r="B35" s="7" t="s">
        <v>32</v>
      </c>
      <c r="C35" s="9"/>
      <c r="D35" s="9"/>
      <c r="E35" s="11"/>
      <c r="F35" s="12"/>
      <c r="J35" s="6"/>
    </row>
    <row r="36" spans="1:10" ht="43.2" customHeight="1" x14ac:dyDescent="0.3">
      <c r="A36" s="9">
        <v>10</v>
      </c>
      <c r="B36" s="7" t="s">
        <v>24</v>
      </c>
      <c r="C36" s="9">
        <v>24</v>
      </c>
      <c r="D36" s="9" t="s">
        <v>40</v>
      </c>
      <c r="E36" s="10"/>
      <c r="F36" s="12">
        <f>C36*E36</f>
        <v>0</v>
      </c>
    </row>
    <row r="37" spans="1:10" ht="121.8" customHeight="1" x14ac:dyDescent="0.3">
      <c r="A37" s="9"/>
      <c r="B37" s="7" t="s">
        <v>33</v>
      </c>
      <c r="C37" s="9"/>
      <c r="D37" s="9"/>
      <c r="E37" s="11"/>
      <c r="F37" s="12"/>
    </row>
    <row r="38" spans="1:10" ht="28.8" x14ac:dyDescent="0.3">
      <c r="A38" s="9">
        <v>11</v>
      </c>
      <c r="B38" s="7" t="s">
        <v>28</v>
      </c>
      <c r="C38" s="9">
        <v>72</v>
      </c>
      <c r="D38" s="9" t="s">
        <v>40</v>
      </c>
      <c r="E38" s="10"/>
      <c r="F38" s="12">
        <f>C38*E38</f>
        <v>0</v>
      </c>
    </row>
    <row r="39" spans="1:10" ht="149.4" customHeight="1" x14ac:dyDescent="0.3">
      <c r="A39" s="9"/>
      <c r="B39" s="7" t="s">
        <v>37</v>
      </c>
      <c r="C39" s="9"/>
      <c r="D39" s="9"/>
      <c r="E39" s="11"/>
      <c r="F39" s="12"/>
    </row>
    <row r="40" spans="1:10" s="1" customFormat="1" ht="25.05" customHeight="1" x14ac:dyDescent="0.3">
      <c r="A40" s="17" t="s">
        <v>67</v>
      </c>
      <c r="B40" s="17"/>
      <c r="C40" s="17"/>
      <c r="D40" s="17"/>
      <c r="E40" s="3"/>
      <c r="F40" s="4">
        <f>SUM(F34:F39)</f>
        <v>0</v>
      </c>
    </row>
    <row r="41" spans="1:10" s="1" customFormat="1" ht="25.05" customHeight="1" x14ac:dyDescent="0.3">
      <c r="A41" s="21" t="s">
        <v>73</v>
      </c>
      <c r="B41" s="22"/>
      <c r="C41" s="22"/>
      <c r="D41" s="23"/>
      <c r="E41" s="26"/>
      <c r="F41" s="4">
        <f>F40*E41</f>
        <v>0</v>
      </c>
    </row>
    <row r="42" spans="1:10" s="1" customFormat="1" ht="25.05" customHeight="1" x14ac:dyDescent="0.3">
      <c r="A42" s="17" t="s">
        <v>77</v>
      </c>
      <c r="B42" s="17"/>
      <c r="C42" s="17"/>
      <c r="D42" s="17"/>
      <c r="E42" s="3"/>
      <c r="F42" s="4">
        <f>F40+F41</f>
        <v>0</v>
      </c>
    </row>
    <row r="44" spans="1:10" x14ac:dyDescent="0.3">
      <c r="F44" s="8"/>
    </row>
    <row r="46" spans="1:10" x14ac:dyDescent="0.3">
      <c r="F46" s="8"/>
    </row>
    <row r="48" spans="1:10" x14ac:dyDescent="0.3">
      <c r="F48" s="8"/>
    </row>
    <row r="50" spans="6:6" x14ac:dyDescent="0.3">
      <c r="F50" s="8"/>
    </row>
  </sheetData>
  <sheetProtection password="A524" sheet="true" scenarios="true" objects="true"/>
  <mergeCells count="74">
    <mergeCell ref="A42:D42"/>
    <mergeCell ref="A41:D41"/>
    <mergeCell ref="A40:D40"/>
    <mergeCell ref="A33:F33"/>
    <mergeCell ref="A34:A35"/>
    <mergeCell ref="C34:C35"/>
    <mergeCell ref="D34:D35"/>
    <mergeCell ref="E34:E35"/>
    <mergeCell ref="F34:F35"/>
    <mergeCell ref="E36:E37"/>
    <mergeCell ref="F36:F37"/>
    <mergeCell ref="A38:A39"/>
    <mergeCell ref="C38:C39"/>
    <mergeCell ref="D38:D39"/>
    <mergeCell ref="E38:E39"/>
    <mergeCell ref="F38:F39"/>
    <mergeCell ref="A22:A23"/>
    <mergeCell ref="C22:C23"/>
    <mergeCell ref="D22:D23"/>
    <mergeCell ref="C28:C29"/>
    <mergeCell ref="D28:D29"/>
    <mergeCell ref="A17:D17"/>
    <mergeCell ref="A18:D18"/>
    <mergeCell ref="A16:D16"/>
    <mergeCell ref="A30:D30"/>
    <mergeCell ref="A19:F19"/>
    <mergeCell ref="A20:A21"/>
    <mergeCell ref="C20:C21"/>
    <mergeCell ref="D20:D21"/>
    <mergeCell ref="E20:E21"/>
    <mergeCell ref="F20:F21"/>
    <mergeCell ref="A24:A25"/>
    <mergeCell ref="C24:C25"/>
    <mergeCell ref="D24:D25"/>
    <mergeCell ref="E24:E25"/>
    <mergeCell ref="F24:F25"/>
    <mergeCell ref="E22:E23"/>
    <mergeCell ref="F22:F23"/>
    <mergeCell ref="A28:A29"/>
    <mergeCell ref="A2:F2"/>
    <mergeCell ref="A3:F3"/>
    <mergeCell ref="A4:F4"/>
    <mergeCell ref="A5:F5"/>
    <mergeCell ref="A6:D6"/>
    <mergeCell ref="E6:F6"/>
    <mergeCell ref="A8:F8"/>
    <mergeCell ref="A9:F9"/>
    <mergeCell ref="A10:A11"/>
    <mergeCell ref="C10:C11"/>
    <mergeCell ref="D10:D11"/>
    <mergeCell ref="E10:E11"/>
    <mergeCell ref="F10:F11"/>
    <mergeCell ref="A14:A15"/>
    <mergeCell ref="C14:C15"/>
    <mergeCell ref="D14:D15"/>
    <mergeCell ref="E14:E15"/>
    <mergeCell ref="F14:F15"/>
    <mergeCell ref="A12:A13"/>
    <mergeCell ref="C12:C13"/>
    <mergeCell ref="D12:D13"/>
    <mergeCell ref="E12:E13"/>
    <mergeCell ref="F12:F13"/>
    <mergeCell ref="A26:A27"/>
    <mergeCell ref="C26:C27"/>
    <mergeCell ref="D26:D27"/>
    <mergeCell ref="E26:E27"/>
    <mergeCell ref="F26:F27"/>
    <mergeCell ref="A36:A37"/>
    <mergeCell ref="C36:C37"/>
    <mergeCell ref="D36:D37"/>
    <mergeCell ref="E28:E29"/>
    <mergeCell ref="F28:F29"/>
    <mergeCell ref="A31:D31"/>
    <mergeCell ref="A32:D32"/>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A</vt:lpstr>
      <vt:lpstr>PART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2025-06-05T05:48:40Z</dcterms:created>
  <dc:creator>Runali</dc:creator>
  <cp:lastModifiedBy>user17</cp:lastModifiedBy>
  <dcterms:modified xsi:type="dcterms:W3CDTF">2026-03-18T11:58:13Z</dcterms:modified>
</cp:coreProperties>
</file>