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mc:Choice Requires="x15">
      <x15ac:absPath xmlns:x15ac="http://schemas.microsoft.com/office/spreadsheetml/2010/11/ac" url="D:\HPOILGAS\C&amp;P\_FINAL\ODORISING UNIT\FY 25-26\DRAFT TENDER DOCUMENT\"/>
    </mc:Choice>
  </mc:AlternateContent>
  <xr:revisionPtr revIDLastSave="0" documentId="13_ncr:1_{AF146557-4B13-4027-A1BC-C47A01E2784F}" xr6:coauthVersionLast="47" xr6:coauthVersionMax="47" xr10:uidLastSave="{00000000-0000-0000-0000-000000000000}"/>
  <bookViews>
    <workbookView xWindow="-108" yWindow="-108" windowWidth="23256" windowHeight="12456" xr2:uid="{00000000-000D-0000-FFFF-FFFF00000000}"/>
  </bookViews>
  <sheets>
    <sheet name="SOR" sheetId="3" r:id="rId1"/>
  </sheets>
  <definedNames>
    <definedName name="_xlnm.Print_Area" localSheetId="0">SOR!$A$1:$M$20</definedName>
    <definedName name="_xlnm.Print_Titles" localSheetId="0">SOR!$1:$5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 l="1"/>
  <c r="H13" i="3"/>
  <c r="D13" i="3"/>
  <c r="J12" i="3"/>
  <c r="H12" i="3"/>
  <c r="D12" i="3"/>
  <c r="J11" i="3"/>
  <c r="H11" i="3"/>
  <c r="D11" i="3"/>
  <c r="J9" i="3"/>
  <c r="H9" i="3"/>
  <c r="J8" i="3"/>
  <c r="H8" i="3"/>
  <c r="J7" i="3"/>
  <c r="H7" i="3"/>
  <c r="K12" i="3" l="1"/>
  <c r="L12" i="3" s="1"/>
  <c r="K7" i="3"/>
  <c r="L7" i="3" s="1"/>
  <c r="K9" i="3"/>
  <c r="L9" i="3" s="1"/>
  <c r="K8" i="3"/>
  <c r="L8" i="3" s="1"/>
  <c r="K13" i="3"/>
  <c r="L13" i="3" s="1"/>
  <c r="K11" i="3"/>
  <c r="L11" i="3" s="1"/>
  <c r="L14" i="3" l="1"/>
  <c r="L15" i="3"/>
  <c r="L16" i="3" l="1"/>
</calcChain>
</file>

<file path=xl/sharedStrings.xml><?xml version="1.0" encoding="utf-8"?>
<sst xmlns="http://schemas.openxmlformats.org/spreadsheetml/2006/main" count="57" uniqueCount="46">
  <si>
    <t xml:space="preserve">NAME OF THE BIDDER : </t>
  </si>
  <si>
    <t>SOR Item  No. / Group</t>
  </si>
  <si>
    <t>Description of item</t>
  </si>
  <si>
    <t>Unit</t>
  </si>
  <si>
    <t>Qty.</t>
  </si>
  <si>
    <t>Ex-works price quoted by the bidder (including packing, forwarding, and GSTon components and raw materials but excluding Inland Transportation to Delivery Location) including cost of Inspection by Third Party Agency,  etc. (wherever applicable)</t>
  </si>
  <si>
    <t>Inland transportation upto Delivery location and other costs incidental to delivery of goods</t>
  </si>
  <si>
    <t>GST (CGST&amp;SGST/UTGST or IGST) on the finished goods excluding inland transportation (on cl. no. 5 )</t>
  </si>
  <si>
    <t>GST (CGST&amp;SGST/UTGST or IGST) on inland transportation  ( on cl. no. 6)</t>
  </si>
  <si>
    <t>Unit FOT site price incl. GST &amp;
 &amp; inland transportaion</t>
  </si>
  <si>
    <t>Total FOT site price incl. all taxes &amp;
duties &amp; inland transportaion</t>
  </si>
  <si>
    <t>Harmonized System Nomenclature (HSN)</t>
  </si>
  <si>
    <t>INR</t>
  </si>
  <si>
    <t>%</t>
  </si>
  <si>
    <t>(1) A</t>
  </si>
  <si>
    <t>(2)</t>
  </si>
  <si>
    <t>(3)</t>
  </si>
  <si>
    <t>(4)</t>
  </si>
  <si>
    <t>(5)</t>
  </si>
  <si>
    <t>(6)</t>
  </si>
  <si>
    <t>(7A)</t>
  </si>
  <si>
    <t>(7B)</t>
  </si>
  <si>
    <t>(8A)</t>
  </si>
  <si>
    <t>(8B)</t>
  </si>
  <si>
    <t>(9)=(5)+(6)+(7B)+(8B)</t>
  </si>
  <si>
    <t>(10)= (9) * (4)</t>
  </si>
  <si>
    <t xml:space="preserve">SUPPLY OF 1000 WL Capacity ODORIZER UNITS </t>
  </si>
  <si>
    <t>Nos.</t>
  </si>
  <si>
    <t xml:space="preserve">Supply of Suitable Odorant Absorber (ABSORBENT 10 or equivalent) with handling &amp; storing accessories (10 Kg in a suitable storage for each set of Odorant unit)     </t>
  </si>
  <si>
    <t>Supply of concentration measuring device for odorant as per PNGRB T4S audit and O&amp;M activity at purchaser site.</t>
  </si>
  <si>
    <t>Quarter</t>
  </si>
  <si>
    <t xml:space="preserve">Sub Total: Item No. 1.0 </t>
  </si>
  <si>
    <t>Grand Total (1+2)</t>
  </si>
  <si>
    <t>Place:</t>
  </si>
  <si>
    <t>Signature of Authorised Signatory</t>
  </si>
  <si>
    <t>Name :</t>
  </si>
  <si>
    <t>Date:</t>
  </si>
  <si>
    <t>Designation :</t>
  </si>
  <si>
    <t>Seal :</t>
  </si>
  <si>
    <r>
      <t>Comprehensive Annual Maintenance Contract as per above job Specification for complete supplied and installed system &amp; services based on periodic &amp; on-demand visits for the</t>
    </r>
    <r>
      <rPr>
        <b/>
        <sz val="12"/>
        <rFont val="Verdana"/>
        <family val="2"/>
      </rPr>
      <t xml:space="preserve"> first  year</t>
    </r>
    <r>
      <rPr>
        <sz val="12"/>
        <rFont val="Verdana"/>
        <family val="2"/>
      </rPr>
      <t xml:space="preserve"> after warranty period in each location of HOGPL GAs.  </t>
    </r>
  </si>
  <si>
    <r>
      <t xml:space="preserve">Comprehensive Annual Maintenance Contract as per above job Specification for complete supplied and installed system &amp; services based on periodic &amp; on-demand visits for the </t>
    </r>
    <r>
      <rPr>
        <b/>
        <sz val="12"/>
        <rFont val="Verdana"/>
        <family val="2"/>
      </rPr>
      <t>second year</t>
    </r>
    <r>
      <rPr>
        <sz val="12"/>
        <rFont val="Verdana"/>
        <family val="2"/>
      </rPr>
      <t xml:space="preserve"> after warranty period in each location of HOGPL GAs.</t>
    </r>
  </si>
  <si>
    <r>
      <t>Comprehensive Annual Maintenance Contract as per above job Specification for complete supplied and installed system &amp; services based on periodic &amp; on-demand visits for the</t>
    </r>
    <r>
      <rPr>
        <b/>
        <sz val="12"/>
        <rFont val="Verdana"/>
        <family val="2"/>
      </rPr>
      <t xml:space="preserve"> Third  year</t>
    </r>
    <r>
      <rPr>
        <sz val="12"/>
        <rFont val="Verdana"/>
        <family val="2"/>
      </rPr>
      <t xml:space="preserve"> after warranty period in each location of HOGPL GAs. </t>
    </r>
  </si>
  <si>
    <r>
      <rPr>
        <b/>
        <u/>
        <sz val="12"/>
        <rFont val="Verdana"/>
        <family val="2"/>
      </rPr>
      <t>Comprehensive Annual Maintenance Contract  as per the above scope of work:</t>
    </r>
    <r>
      <rPr>
        <b/>
        <sz val="12"/>
        <rFont val="Verdana"/>
        <family val="2"/>
      </rPr>
      <t xml:space="preserve">
Comprehensive Annual Maintenance Contract (CAMC) Services Of 1000 WL Capacity ODORIZER UNITS  Including  Repair, supply of consumables, spare parts, Tools &amp; Manpower, etc.
CAMC consists of below:
b. Preventive maintenance at regular intervals by OEM /authorized contractor as per OEM recommendations.
c. Break down maintenance as and when required within CAMC by OEM
d. Provide daily machine checklist, preventive &amp; breakdown Maintenance formats, Standard operating procedure, Pre-commissioning, Commissioning formats, Odorizer Set point list, etc.
NOTE:-</t>
    </r>
    <r>
      <rPr>
        <sz val="12"/>
        <rFont val="Verdana"/>
        <family val="2"/>
      </rPr>
      <t xml:space="preserve">Comprehensive Annual maintenance contract (CAMC) during the </t>
    </r>
    <r>
      <rPr>
        <b/>
        <sz val="12"/>
        <rFont val="Verdana"/>
        <family val="2"/>
      </rPr>
      <t xml:space="preserve"> warranty</t>
    </r>
    <r>
      <rPr>
        <sz val="12"/>
        <rFont val="Verdana"/>
        <family val="2"/>
      </rPr>
      <t xml:space="preserve">  </t>
    </r>
    <r>
      <rPr>
        <b/>
        <sz val="12"/>
        <rFont val="Verdana"/>
        <family val="2"/>
      </rPr>
      <t>period</t>
    </r>
    <r>
      <rPr>
        <sz val="12"/>
        <rFont val="Verdana"/>
        <family val="2"/>
      </rPr>
      <t xml:space="preserve"> is included in supply items as per </t>
    </r>
    <r>
      <rPr>
        <b/>
        <sz val="12"/>
        <rFont val="Verdana"/>
        <family val="2"/>
      </rPr>
      <t xml:space="preserve">Sl. No.-1.1 to 1.3 </t>
    </r>
    <r>
      <rPr>
        <sz val="12"/>
        <rFont val="Verdana"/>
        <family val="2"/>
      </rPr>
      <t>, along with Repair, supply of consumables, spare parts, Tools &amp; Manpower etc.</t>
    </r>
  </si>
  <si>
    <t>Sub- Total of Comprehensive Annual Maintenance Contract :Item No.  2.0</t>
  </si>
  <si>
    <r>
      <rPr>
        <b/>
        <u/>
        <sz val="18"/>
        <rFont val="Verdana"/>
        <family val="2"/>
      </rPr>
      <t>SECTION – VI</t>
    </r>
    <r>
      <rPr>
        <b/>
        <sz val="18"/>
        <rFont val="Verdana"/>
        <family val="2"/>
      </rPr>
      <t xml:space="preserve">
SCHEDULE OF RATES  (SOR)
ANNUAL RATE CONTRACT FOR SUPPLY OF ODORISATION SKID AND CAMC FOR THREE YEARS  AT NAGALAND STATE Gas
VCS PROJECT CODE.: C261162
HOGPL E-TENDER ID:HOGPL/VCS/2025-26/C&amp;P-NL/ARC/ODR/012</t>
    </r>
  </si>
  <si>
    <r>
      <t xml:space="preserve">Supply of 1000 WL ODORIZER UNIT including Design, Engineering, Manufacturing, FAT(Factory acceptance test), TPI Inspection,testing and Commissioning of Fully Automatic injection type ODORIZER UNIT.
The 1000 WL ODORIZER units shall be provided with followings as mentioned below :
1. 1000 WL capacity Stainless Steel tanks with minimum 8 mm thickness (Tank shall be designed by ASME Sec. VIII Div. I &amp; Fabrication code as per ASME Sec. IX (latest edition). 
2. 100% containment for each tank
3. Automatic injection odorizing unit, 
4. pneumatic panel/electrical pump (1Working+ 1Standby) panel, redundant filtration/scrubber unit, 
5. Electronic Control Unit (ECU) and interconnecting tubing, valves, gauges and FLP panel.
6. Modems and software for remote Communication, Instrument/signal Cables &amp; trays, up to 125 meters distance from the Control Room etc.
7. Supervision of Commissioning Work involved during installation of Odorizer Skid.
8. Supply of Cabling, Providing suitable shed for the odorant tank &amp; field panels site acceptance, integration with metering system/SCADA, trial run, commissioning, assistance, mandatory 1 day field training to HOGPL employees, documentation required for necessary PESO approval etc., supply of protective and safety equipment such as face shield mask, rubber hand gloves (2 set), O-sent (min. 2 ltr. with each unit) with a dispenser. 
9. Supply of dip tray having capacity 110% of storage capacity.
10. Supply of initial fill of Odouriser in the tank along with the package .
11. Delivery of odorizer unit at HOGPL Store/site in respective GA and its unloading at HOGPL store/ site.
12. Odorant loading and unloading operations shall be executed as per the 'Milkman Concept,' under the full responsibility of the vendor. The vendor shall also supply all necessary connecting hoses and connectors/couplers, which must be certified and suitable for use in hazardous areas, in compliance with applicable safety regulations.
</t>
    </r>
    <r>
      <rPr>
        <b/>
        <sz val="12"/>
        <rFont val="Verdana"/>
        <family val="2"/>
      </rPr>
      <t>Note:-</t>
    </r>
    <r>
      <rPr>
        <sz val="12"/>
        <rFont val="Verdana"/>
        <family val="2"/>
      </rPr>
      <t xml:space="preserve"> The SOR forms an integral part of the Tender document and shall be read in conjunction with the applicable technical specifications and data sheets.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</si>
</sst>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_);_(* \(#,##0.00\);_(* &quot;-&quot;??_);_(@_)"/>
  </numFmts>
  <fonts count="13" x14ac:knownFonts="1">
    <font>
      <sz val="11"/>
      <name val="Tahoma"/>
      <family val="2"/>
    </font>
    <font>
      <sz val="11"/>
      <color theme="1"/>
      <name val="Calibri"/>
      <family val="2"/>
      <scheme val="minor"/>
    </font>
    <font>
      <sz val="11"/>
      <name val="Tahoma"/>
      <family val="2"/>
    </font>
    <font>
      <b/>
      <sz val="18"/>
      <name val="Verdana"/>
      <family val="2"/>
    </font>
    <font>
      <sz val="11"/>
      <name val="Verdana"/>
      <family val="2"/>
    </font>
    <font>
      <sz val="10"/>
      <name val="Verdana"/>
      <family val="2"/>
    </font>
    <font>
      <b/>
      <sz val="12"/>
      <name val="Verdana"/>
      <family val="2"/>
    </font>
    <font>
      <b/>
      <sz val="14"/>
      <name val="Verdana"/>
      <family val="2"/>
    </font>
    <font>
      <b/>
      <sz val="11"/>
      <name val="Verdana"/>
      <family val="2"/>
    </font>
    <font>
      <sz val="12"/>
      <name val="Verdana"/>
      <family val="2"/>
    </font>
    <font>
      <b/>
      <u/>
      <sz val="12"/>
      <name val="Verdana"/>
      <family val="2"/>
    </font>
    <font>
      <sz val="10"/>
      <name val="Arial"/>
      <family val="2"/>
    </font>
    <font>
      <b/>
      <u/>
      <sz val="18"/>
      <name val="Verdana"/>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11" fillId="0" borderId="0"/>
    <xf numFmtId="0" fontId="1" fillId="0" borderId="0"/>
  </cellStyleXfs>
  <cellXfs count="46">
    <xf numFmtId="0" fontId="0" fillId="0" borderId="0" xfId="0"/>
    <xf numFmtId="165" fontId="9" fillId="0" borderId="1" xfId="1" applyFont="1" applyFill="1" applyBorder="1" applyAlignment="1" applyProtection="1">
      <alignment horizontal="center" vertical="center" wrapText="1"/>
    </xf>
    <xf numFmtId="165" fontId="7" fillId="0" borderId="1" xfId="1" applyFont="1" applyFill="1" applyBorder="1" applyAlignment="1" applyProtection="1">
      <alignment horizontal="center" vertical="center" wrapText="1"/>
    </xf>
    <xf numFmtId="165" fontId="9" fillId="2" borderId="1" xfId="1" applyFont="1" applyFill="1" applyBorder="1" applyAlignment="1" applyProtection="1">
      <alignment horizontal="center" vertical="center" wrapText="1"/>
      <protection locked="0"/>
    </xf>
    <xf numFmtId="9" fontId="9" fillId="2" borderId="1" xfId="2" applyFont="1" applyFill="1" applyBorder="1" applyAlignment="1" applyProtection="1">
      <alignment horizontal="center" vertical="center" wrapText="1"/>
      <protection locked="0"/>
    </xf>
    <xf numFmtId="9" fontId="9" fillId="0" borderId="1" xfId="2" applyFont="1" applyFill="1" applyBorder="1" applyAlignment="1" applyProtection="1">
      <alignment horizontal="center" vertical="center" wrapText="1"/>
    </xf>
    <xf numFmtId="165" fontId="9" fillId="0" borderId="1" xfId="1" applyFont="1" applyBorder="1" applyAlignment="1" applyProtection="1">
      <alignment horizontal="center" vertical="center" wrapText="1"/>
    </xf>
    <xf numFmtId="165" fontId="9" fillId="2" borderId="1" xfId="1" quotePrefix="1" applyFont="1" applyFill="1" applyBorder="1" applyAlignment="1" applyProtection="1">
      <alignment horizontal="left" vertical="center" wrapText="1"/>
      <protection locked="0"/>
    </xf>
    <xf numFmtId="0" fontId="3" fillId="0" borderId="1" xfId="0" applyFont="1" applyBorder="1" applyAlignment="1">
      <alignment vertical="center" wrapText="1"/>
    </xf>
    <xf numFmtId="0" fontId="4" fillId="0" borderId="1" xfId="0" applyFont="1" applyBorder="1" applyAlignment="1">
      <alignment vertical="center"/>
    </xf>
    <xf numFmtId="0" fontId="5" fillId="0" borderId="0" xfId="0" applyFont="1" applyAlignment="1">
      <alignment vertical="center"/>
    </xf>
    <xf numFmtId="0" fontId="3" fillId="2"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quotePrefix="1" applyFont="1" applyBorder="1" applyAlignment="1">
      <alignment horizontal="center" vertical="center"/>
    </xf>
    <xf numFmtId="0" fontId="6" fillId="0" borderId="1" xfId="0" quotePrefix="1" applyFont="1" applyBorder="1" applyAlignment="1">
      <alignment horizontal="center" vertical="center" wrapText="1"/>
    </xf>
    <xf numFmtId="0" fontId="6" fillId="0" borderId="0" xfId="0" applyFont="1" applyAlignment="1">
      <alignment horizontal="center" vertical="center"/>
    </xf>
    <xf numFmtId="164" fontId="6" fillId="0" borderId="1" xfId="0" quotePrefix="1" applyNumberFormat="1" applyFont="1" applyBorder="1" applyAlignment="1">
      <alignment horizontal="center" vertical="center"/>
    </xf>
    <xf numFmtId="0" fontId="7" fillId="0" borderId="1" xfId="0" quotePrefix="1" applyFont="1" applyBorder="1" applyAlignment="1">
      <alignment horizontal="left" vertical="center"/>
    </xf>
    <xf numFmtId="0" fontId="8" fillId="0" borderId="1" xfId="0" quotePrefix="1" applyFont="1" applyBorder="1" applyAlignment="1">
      <alignment horizontal="center" vertical="center"/>
    </xf>
    <xf numFmtId="0" fontId="9" fillId="0" borderId="1" xfId="0" quotePrefix="1" applyFont="1" applyBorder="1" applyAlignment="1">
      <alignment horizontal="left" vertical="center" wrapText="1"/>
    </xf>
    <xf numFmtId="0" fontId="9" fillId="0" borderId="1" xfId="0" applyFont="1" applyBorder="1" applyAlignment="1">
      <alignment horizontal="center" vertical="center" wrapText="1"/>
    </xf>
    <xf numFmtId="164" fontId="9" fillId="0" borderId="1" xfId="0" quotePrefix="1" applyNumberFormat="1" applyFont="1" applyBorder="1" applyAlignment="1">
      <alignment horizontal="center" vertical="center" wrapText="1"/>
    </xf>
    <xf numFmtId="0" fontId="9" fillId="0" borderId="1" xfId="0" applyFont="1" applyBorder="1" applyAlignment="1">
      <alignment vertical="center" wrapText="1"/>
    </xf>
    <xf numFmtId="164" fontId="8" fillId="0" borderId="1" xfId="0" quotePrefix="1" applyNumberFormat="1" applyFont="1" applyBorder="1" applyAlignment="1">
      <alignment horizontal="center" vertical="center"/>
    </xf>
    <xf numFmtId="0" fontId="6" fillId="0" borderId="1" xfId="0" quotePrefix="1" applyFont="1" applyBorder="1" applyAlignment="1">
      <alignment vertical="center" wrapText="1"/>
    </xf>
    <xf numFmtId="0" fontId="8" fillId="0" borderId="1" xfId="0" quotePrefix="1" applyFont="1" applyBorder="1" applyAlignment="1">
      <alignment horizontal="left" vertical="center" wrapText="1"/>
    </xf>
    <xf numFmtId="4" fontId="4"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6" fillId="0" borderId="1" xfId="3" applyFont="1" applyBorder="1" applyAlignment="1">
      <alignment horizontal="center" vertical="center"/>
    </xf>
    <xf numFmtId="0" fontId="6" fillId="0" borderId="1" xfId="3" applyFont="1" applyBorder="1" applyAlignment="1">
      <alignment vertical="center" wrapText="1"/>
    </xf>
    <xf numFmtId="0" fontId="5" fillId="0" borderId="0" xfId="0" applyFont="1" applyAlignment="1">
      <alignment horizontal="center" vertical="center"/>
    </xf>
    <xf numFmtId="0" fontId="5" fillId="0" borderId="0" xfId="0" applyFont="1" applyAlignment="1">
      <alignment horizontal="justify"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165" fontId="8" fillId="3" borderId="1" xfId="1" applyFont="1" applyFill="1" applyBorder="1" applyAlignment="1" applyProtection="1">
      <alignment horizontal="left" vertical="center"/>
      <protection locked="0"/>
    </xf>
    <xf numFmtId="0" fontId="8" fillId="3" borderId="1" xfId="4" applyFont="1" applyFill="1" applyBorder="1" applyAlignment="1" applyProtection="1">
      <alignment horizontal="left" vertical="center"/>
      <protection locked="0"/>
    </xf>
    <xf numFmtId="0" fontId="7" fillId="0" borderId="1" xfId="3" applyFont="1" applyBorder="1" applyAlignment="1">
      <alignment horizontal="right" vertical="center" wrapText="1"/>
    </xf>
  </cellXfs>
  <cellStyles count="6">
    <cellStyle name="Comma" xfId="1" builtinId="3"/>
    <cellStyle name="Normal" xfId="0" builtinId="0"/>
    <cellStyle name="Normal 2" xfId="3" xr:uid="{00000000-0005-0000-0000-000002000000}"/>
    <cellStyle name="Normal 3" xfId="5" xr:uid="{00000000-0005-0000-0000-000003000000}"/>
    <cellStyle name="Normal_SOR - Chainsa - All 2 2 2" xfId="4" xr:uid="{00000000-0005-0000-0000-000004000000}"/>
    <cellStyle name="Percent" xfId="2" builtinId="5"/>
  </cellStyles>
  <dxfs count="3">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no"?><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21609</xdr:rowOff>
    </xdr:from>
    <xdr:to>
      <xdr:col>0</xdr:col>
      <xdr:colOff>1733550</xdr:colOff>
      <xdr:row>0</xdr:row>
      <xdr:rowOff>1515291</xdr:rowOff>
    </xdr:to>
    <xdr:pic>
      <xdr:nvPicPr>
        <xdr:cNvPr id="2" name="Picture 3">
          <a:extLst>
            <a:ext uri="{FF2B5EF4-FFF2-40B4-BE49-F238E27FC236}">
              <a16:creationId xmlns:a16="http://schemas.microsoft.com/office/drawing/2014/main" id="{9723A747-E3AB-4839-AA03-E6F6285829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1609"/>
          <a:ext cx="1638300" cy="14936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243180</xdr:colOff>
      <xdr:row>0</xdr:row>
      <xdr:rowOff>92417</xdr:rowOff>
    </xdr:from>
    <xdr:to>
      <xdr:col>12</xdr:col>
      <xdr:colOff>1892710</xdr:colOff>
      <xdr:row>0</xdr:row>
      <xdr:rowOff>1826111</xdr:rowOff>
    </xdr:to>
    <xdr:pic>
      <xdr:nvPicPr>
        <xdr:cNvPr id="3" name="Picture 2">
          <a:extLst>
            <a:ext uri="{FF2B5EF4-FFF2-40B4-BE49-F238E27FC236}">
              <a16:creationId xmlns:a16="http://schemas.microsoft.com/office/drawing/2014/main" id="{54AFB252-91DB-42D1-A65E-042B16FE0F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813696" y="92417"/>
          <a:ext cx="1649530" cy="1733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view="pageBreakPreview" zoomScale="29" zoomScaleNormal="55" zoomScaleSheetLayoutView="55" workbookViewId="0">
      <selection activeCell="K7" sqref="K7"/>
    </sheetView>
  </sheetViews>
  <sheetFormatPr defaultColWidth="7.8984375" defaultRowHeight="12.6" x14ac:dyDescent="0.25"/>
  <cols>
    <col min="1" max="1" customWidth="true" style="32" width="23.3984375" collapsed="false"/>
    <col min="2" max="2" customWidth="true" style="33" width="156.296875" collapsed="false"/>
    <col min="3" max="3" customWidth="true" style="32" width="9.3984375" collapsed="false"/>
    <col min="4" max="4" bestFit="true" customWidth="true" style="32" width="13.19921875" collapsed="false"/>
    <col min="5" max="5" customWidth="true" style="32" width="34.19921875" collapsed="false"/>
    <col min="6" max="6" customWidth="true" style="32" width="30.09765625" collapsed="false"/>
    <col min="7" max="7" customWidth="true" style="32" width="17.19921875" collapsed="false"/>
    <col min="8" max="8" customWidth="true" style="32" width="18.59765625" collapsed="false"/>
    <col min="9" max="9" customWidth="true" style="32" width="11.69921875" collapsed="false"/>
    <col min="10" max="10" customWidth="true" style="32" width="19.19921875" collapsed="false"/>
    <col min="11" max="11" customWidth="true" style="32" width="32.09765625" collapsed="false"/>
    <col min="12" max="12" bestFit="true" customWidth="true" style="32" width="30.8984375" collapsed="false"/>
    <col min="13" max="13" customWidth="true" style="10" width="27.0" collapsed="false"/>
    <col min="14" max="16384" style="10" width="7.8984375" collapsed="false"/>
  </cols>
  <sheetData>
    <row r="1" spans="1:13" ht="150.6" customHeight="1" x14ac:dyDescent="0.25">
      <c r="A1" s="8"/>
      <c r="B1" s="34" t="s">
        <v>44</v>
      </c>
      <c r="C1" s="34"/>
      <c r="D1" s="34"/>
      <c r="E1" s="34"/>
      <c r="F1" s="34"/>
      <c r="G1" s="34"/>
      <c r="H1" s="34"/>
      <c r="I1" s="34"/>
      <c r="J1" s="34"/>
      <c r="K1" s="34"/>
      <c r="L1" s="34"/>
      <c r="M1" s="9"/>
    </row>
    <row r="2" spans="1:13" ht="35.4" customHeight="1" x14ac:dyDescent="0.25">
      <c r="A2" s="37" t="s">
        <v>0</v>
      </c>
      <c r="B2" s="38"/>
      <c r="C2" s="38"/>
      <c r="D2" s="39"/>
      <c r="E2" s="40"/>
      <c r="F2" s="41"/>
      <c r="G2" s="41"/>
      <c r="H2" s="41"/>
      <c r="I2" s="41"/>
      <c r="J2" s="41"/>
      <c r="K2" s="41"/>
      <c r="L2" s="42"/>
      <c r="M2" s="11"/>
    </row>
    <row r="3" spans="1:13" ht="229.5" customHeight="1" x14ac:dyDescent="0.25">
      <c r="A3" s="35" t="s">
        <v>1</v>
      </c>
      <c r="B3" s="36" t="s">
        <v>2</v>
      </c>
      <c r="C3" s="36" t="s">
        <v>3</v>
      </c>
      <c r="D3" s="36" t="s">
        <v>4</v>
      </c>
      <c r="E3" s="12" t="s">
        <v>5</v>
      </c>
      <c r="F3" s="12" t="s">
        <v>6</v>
      </c>
      <c r="G3" s="35" t="s">
        <v>7</v>
      </c>
      <c r="H3" s="35"/>
      <c r="I3" s="35" t="s">
        <v>8</v>
      </c>
      <c r="J3" s="35"/>
      <c r="K3" s="12" t="s">
        <v>9</v>
      </c>
      <c r="L3" s="12" t="s">
        <v>10</v>
      </c>
      <c r="M3" s="12" t="s">
        <v>11</v>
      </c>
    </row>
    <row r="4" spans="1:13" ht="36" customHeight="1" x14ac:dyDescent="0.25">
      <c r="A4" s="35"/>
      <c r="B4" s="36"/>
      <c r="C4" s="36"/>
      <c r="D4" s="36"/>
      <c r="E4" s="13" t="s">
        <v>12</v>
      </c>
      <c r="F4" s="13" t="s">
        <v>12</v>
      </c>
      <c r="G4" s="13" t="s">
        <v>13</v>
      </c>
      <c r="H4" s="13" t="s">
        <v>12</v>
      </c>
      <c r="I4" s="13" t="s">
        <v>13</v>
      </c>
      <c r="J4" s="13" t="s">
        <v>12</v>
      </c>
      <c r="K4" s="13" t="s">
        <v>12</v>
      </c>
      <c r="L4" s="13" t="s">
        <v>12</v>
      </c>
      <c r="M4" s="13"/>
    </row>
    <row r="5" spans="1:13" s="16" customFormat="1" ht="38.25" customHeight="1" x14ac:dyDescent="0.25">
      <c r="A5" s="14" t="s">
        <v>14</v>
      </c>
      <c r="B5" s="14" t="s">
        <v>15</v>
      </c>
      <c r="C5" s="14" t="s">
        <v>16</v>
      </c>
      <c r="D5" s="14" t="s">
        <v>17</v>
      </c>
      <c r="E5" s="14" t="s">
        <v>18</v>
      </c>
      <c r="F5" s="14" t="s">
        <v>19</v>
      </c>
      <c r="G5" s="14" t="s">
        <v>20</v>
      </c>
      <c r="H5" s="14" t="s">
        <v>21</v>
      </c>
      <c r="I5" s="14" t="s">
        <v>22</v>
      </c>
      <c r="J5" s="14" t="s">
        <v>23</v>
      </c>
      <c r="K5" s="15" t="s">
        <v>24</v>
      </c>
      <c r="L5" s="15" t="s">
        <v>25</v>
      </c>
      <c r="M5" s="13">
        <v>-11</v>
      </c>
    </row>
    <row r="6" spans="1:13" s="16" customFormat="1" ht="33.75" customHeight="1" x14ac:dyDescent="0.25">
      <c r="A6" s="17">
        <v>1</v>
      </c>
      <c r="B6" s="18" t="s">
        <v>26</v>
      </c>
      <c r="C6" s="14"/>
      <c r="D6" s="14" t="s">
        <v>4</v>
      </c>
      <c r="E6" s="14"/>
      <c r="F6" s="14"/>
      <c r="G6" s="14"/>
      <c r="H6" s="14"/>
      <c r="I6" s="14"/>
      <c r="J6" s="14"/>
      <c r="K6" s="15"/>
      <c r="L6" s="15"/>
      <c r="M6" s="13"/>
    </row>
    <row r="7" spans="1:13" s="16" customFormat="1" ht="409.6" customHeight="1" x14ac:dyDescent="0.25">
      <c r="A7" s="19">
        <v>1.1000000000000001</v>
      </c>
      <c r="B7" s="20" t="s">
        <v>45</v>
      </c>
      <c r="C7" s="21" t="s">
        <v>27</v>
      </c>
      <c r="D7" s="22">
        <v>1</v>
      </c>
      <c r="E7" s="7"/>
      <c r="F7" s="3"/>
      <c r="G7" s="4"/>
      <c r="H7" s="1">
        <f>+E7*G7</f>
        <v>0</v>
      </c>
      <c r="I7" s="4"/>
      <c r="J7" s="1">
        <f>+F7*I7</f>
        <v>0</v>
      </c>
      <c r="K7" s="1">
        <f>J7+H7+F7+E7</f>
        <v>0</v>
      </c>
      <c r="L7" s="1">
        <f>K7*D7</f>
        <v>0</v>
      </c>
      <c r="M7" s="13"/>
    </row>
    <row r="8" spans="1:13" s="16" customFormat="1" ht="40.5" customHeight="1" x14ac:dyDescent="0.25">
      <c r="A8" s="19">
        <v>1.2</v>
      </c>
      <c r="B8" s="23" t="s">
        <v>28</v>
      </c>
      <c r="C8" s="21" t="s">
        <v>27</v>
      </c>
      <c r="D8" s="22">
        <v>1</v>
      </c>
      <c r="E8" s="7"/>
      <c r="F8" s="3"/>
      <c r="G8" s="4"/>
      <c r="H8" s="1">
        <f>E8*G8</f>
        <v>0</v>
      </c>
      <c r="I8" s="4"/>
      <c r="J8" s="1">
        <f>F8*I8</f>
        <v>0</v>
      </c>
      <c r="K8" s="1">
        <f>J8+H8+F8+E8</f>
        <v>0</v>
      </c>
      <c r="L8" s="1">
        <f>K8*D8</f>
        <v>0</v>
      </c>
      <c r="M8" s="13"/>
    </row>
    <row r="9" spans="1:13" s="16" customFormat="1" ht="44.25" customHeight="1" x14ac:dyDescent="0.25">
      <c r="A9" s="19">
        <v>1.3</v>
      </c>
      <c r="B9" s="23" t="s">
        <v>29</v>
      </c>
      <c r="C9" s="21" t="s">
        <v>27</v>
      </c>
      <c r="D9" s="22">
        <v>1</v>
      </c>
      <c r="E9" s="7"/>
      <c r="F9" s="3"/>
      <c r="G9" s="4"/>
      <c r="H9" s="1">
        <f>E9*G9</f>
        <v>0</v>
      </c>
      <c r="I9" s="4"/>
      <c r="J9" s="1">
        <f>F9*I9</f>
        <v>0</v>
      </c>
      <c r="K9" s="1">
        <f>J9+H9+F9+E9</f>
        <v>0</v>
      </c>
      <c r="L9" s="1">
        <f>K9*D9</f>
        <v>0</v>
      </c>
      <c r="M9" s="13"/>
    </row>
    <row r="10" spans="1:13" s="16" customFormat="1" ht="219" customHeight="1" x14ac:dyDescent="0.25">
      <c r="A10" s="24">
        <v>2</v>
      </c>
      <c r="B10" s="25" t="s">
        <v>42</v>
      </c>
      <c r="C10" s="21"/>
      <c r="D10" s="22"/>
      <c r="E10" s="26"/>
      <c r="F10" s="27"/>
      <c r="G10" s="5"/>
      <c r="H10" s="28"/>
      <c r="I10" s="5"/>
      <c r="J10" s="28"/>
      <c r="K10" s="29"/>
      <c r="L10" s="29"/>
      <c r="M10" s="13"/>
    </row>
    <row r="11" spans="1:13" s="16" customFormat="1" ht="45.75" customHeight="1" x14ac:dyDescent="0.25">
      <c r="A11" s="19">
        <v>2.1</v>
      </c>
      <c r="B11" s="23" t="s">
        <v>39</v>
      </c>
      <c r="C11" s="21" t="s">
        <v>30</v>
      </c>
      <c r="D11" s="22">
        <f>D7*4</f>
        <v>4</v>
      </c>
      <c r="E11" s="7"/>
      <c r="F11" s="6">
        <v>0</v>
      </c>
      <c r="G11" s="4"/>
      <c r="H11" s="1">
        <f>E11*G11</f>
        <v>0</v>
      </c>
      <c r="I11" s="5"/>
      <c r="J11" s="1">
        <f t="shared" ref="J11:J13" si="0">F11*I11</f>
        <v>0</v>
      </c>
      <c r="K11" s="1">
        <f t="shared" ref="K11:K12" si="1">J11+H11+F11+E11</f>
        <v>0</v>
      </c>
      <c r="L11" s="1">
        <f>K11*D11</f>
        <v>0</v>
      </c>
      <c r="M11" s="13"/>
    </row>
    <row r="12" spans="1:13" s="16" customFormat="1" ht="45.75" customHeight="1" x14ac:dyDescent="0.25">
      <c r="A12" s="19">
        <v>2.2000000000000002</v>
      </c>
      <c r="B12" s="23" t="s">
        <v>40</v>
      </c>
      <c r="C12" s="21" t="s">
        <v>30</v>
      </c>
      <c r="D12" s="22">
        <f>D8*4</f>
        <v>4</v>
      </c>
      <c r="E12" s="7"/>
      <c r="F12" s="6">
        <v>0</v>
      </c>
      <c r="G12" s="4"/>
      <c r="H12" s="1">
        <f t="shared" ref="H12:H13" si="2">E12*G12</f>
        <v>0</v>
      </c>
      <c r="I12" s="5"/>
      <c r="J12" s="1">
        <f t="shared" si="0"/>
        <v>0</v>
      </c>
      <c r="K12" s="1">
        <f t="shared" si="1"/>
        <v>0</v>
      </c>
      <c r="L12" s="1">
        <f>K12*D12</f>
        <v>0</v>
      </c>
      <c r="M12" s="13"/>
    </row>
    <row r="13" spans="1:13" s="16" customFormat="1" ht="40.5" customHeight="1" x14ac:dyDescent="0.25">
      <c r="A13" s="19">
        <v>2.2999999999999998</v>
      </c>
      <c r="B13" s="23" t="s">
        <v>41</v>
      </c>
      <c r="C13" s="21" t="s">
        <v>30</v>
      </c>
      <c r="D13" s="22">
        <f t="shared" ref="D13" si="3">D9*4</f>
        <v>4</v>
      </c>
      <c r="E13" s="7"/>
      <c r="F13" s="6">
        <v>0</v>
      </c>
      <c r="G13" s="4"/>
      <c r="H13" s="1">
        <f t="shared" si="2"/>
        <v>0</v>
      </c>
      <c r="I13" s="5"/>
      <c r="J13" s="1">
        <f t="shared" si="0"/>
        <v>0</v>
      </c>
      <c r="K13" s="1">
        <f>J13+H13+F13+E13</f>
        <v>0</v>
      </c>
      <c r="L13" s="1">
        <f>K13*D13</f>
        <v>0</v>
      </c>
      <c r="M13" s="13"/>
    </row>
    <row r="14" spans="1:13" ht="38.25" customHeight="1" x14ac:dyDescent="0.25">
      <c r="A14" s="45" t="s">
        <v>43</v>
      </c>
      <c r="B14" s="45"/>
      <c r="C14" s="45"/>
      <c r="D14" s="45"/>
      <c r="E14" s="45"/>
      <c r="F14" s="45"/>
      <c r="G14" s="45"/>
      <c r="H14" s="45"/>
      <c r="I14" s="45"/>
      <c r="J14" s="45"/>
      <c r="K14" s="45"/>
      <c r="L14" s="2">
        <f>SUM(L11:L13)</f>
        <v>0</v>
      </c>
      <c r="M14" s="30"/>
    </row>
    <row r="15" spans="1:13" ht="38.25" customHeight="1" x14ac:dyDescent="0.25">
      <c r="A15" s="45" t="s">
        <v>31</v>
      </c>
      <c r="B15" s="45"/>
      <c r="C15" s="45"/>
      <c r="D15" s="45"/>
      <c r="E15" s="45"/>
      <c r="F15" s="45"/>
      <c r="G15" s="45"/>
      <c r="H15" s="45"/>
      <c r="I15" s="45"/>
      <c r="J15" s="45"/>
      <c r="K15" s="45"/>
      <c r="L15" s="2">
        <f>SUM(L7:L9)</f>
        <v>0</v>
      </c>
      <c r="M15" s="31"/>
    </row>
    <row r="16" spans="1:13" ht="38.25" customHeight="1" x14ac:dyDescent="0.25">
      <c r="A16" s="45" t="s">
        <v>32</v>
      </c>
      <c r="B16" s="45"/>
      <c r="C16" s="45"/>
      <c r="D16" s="45"/>
      <c r="E16" s="45"/>
      <c r="F16" s="45"/>
      <c r="G16" s="45"/>
      <c r="H16" s="45"/>
      <c r="I16" s="45"/>
      <c r="J16" s="45"/>
      <c r="K16" s="45"/>
      <c r="L16" s="2">
        <f>SUM(L14:L15)</f>
        <v>0</v>
      </c>
      <c r="M16" s="31"/>
    </row>
    <row r="17" spans="1:13" ht="84.75" customHeight="1" x14ac:dyDescent="0.25">
      <c r="A17" s="43" t="s">
        <v>33</v>
      </c>
      <c r="B17" s="43"/>
      <c r="C17" s="43"/>
      <c r="D17" s="43"/>
      <c r="E17" s="43"/>
      <c r="F17" s="43"/>
      <c r="G17" s="43"/>
      <c r="H17" s="44" t="s">
        <v>34</v>
      </c>
      <c r="I17" s="44"/>
      <c r="J17" s="44"/>
      <c r="K17" s="44"/>
      <c r="L17" s="44"/>
      <c r="M17" s="44"/>
    </row>
    <row r="18" spans="1:13" ht="84.75" customHeight="1" x14ac:dyDescent="0.25">
      <c r="A18" s="43"/>
      <c r="B18" s="43"/>
      <c r="C18" s="43"/>
      <c r="D18" s="43"/>
      <c r="E18" s="43"/>
      <c r="F18" s="43"/>
      <c r="G18" s="43"/>
      <c r="H18" s="44" t="s">
        <v>35</v>
      </c>
      <c r="I18" s="44"/>
      <c r="J18" s="44"/>
      <c r="K18" s="44"/>
      <c r="L18" s="44"/>
      <c r="M18" s="44"/>
    </row>
    <row r="19" spans="1:13" ht="84.75" customHeight="1" x14ac:dyDescent="0.25">
      <c r="A19" s="43" t="s">
        <v>36</v>
      </c>
      <c r="B19" s="43"/>
      <c r="C19" s="43"/>
      <c r="D19" s="43"/>
      <c r="E19" s="43"/>
      <c r="F19" s="43"/>
      <c r="G19" s="43"/>
      <c r="H19" s="44" t="s">
        <v>37</v>
      </c>
      <c r="I19" s="44"/>
      <c r="J19" s="44"/>
      <c r="K19" s="44"/>
      <c r="L19" s="44"/>
      <c r="M19" s="44"/>
    </row>
    <row r="20" spans="1:13" ht="84.75" customHeight="1" x14ac:dyDescent="0.25">
      <c r="A20" s="43"/>
      <c r="B20" s="43"/>
      <c r="C20" s="43"/>
      <c r="D20" s="43"/>
      <c r="E20" s="43"/>
      <c r="F20" s="43"/>
      <c r="G20" s="43"/>
      <c r="H20" s="44" t="s">
        <v>38</v>
      </c>
      <c r="I20" s="44"/>
      <c r="J20" s="44"/>
      <c r="K20" s="44"/>
      <c r="L20" s="44"/>
      <c r="M20" s="44"/>
    </row>
  </sheetData>
  <sheetProtection password="A524" sheet="true" scenarios="true" objects="true"/>
  <mergeCells count="18">
    <mergeCell ref="A19:G20"/>
    <mergeCell ref="H19:M19"/>
    <mergeCell ref="H20:M20"/>
    <mergeCell ref="A14:K14"/>
    <mergeCell ref="A15:K15"/>
    <mergeCell ref="A16:K16"/>
    <mergeCell ref="A17:G18"/>
    <mergeCell ref="H17:M17"/>
    <mergeCell ref="H18:M18"/>
    <mergeCell ref="B1:L1"/>
    <mergeCell ref="A3:A4"/>
    <mergeCell ref="B3:B4"/>
    <mergeCell ref="C3:C4"/>
    <mergeCell ref="D3:D4"/>
    <mergeCell ref="G3:H3"/>
    <mergeCell ref="I3:J3"/>
    <mergeCell ref="A2:D2"/>
    <mergeCell ref="E2:L2"/>
  </mergeCells>
  <conditionalFormatting sqref="A17">
    <cfRule type="expression" dxfId="2" priority="3">
      <formula>CELL("protect",INDIRECT(ADDRESS(ROW(),COLUMN())))=1</formula>
    </cfRule>
  </conditionalFormatting>
  <conditionalFormatting sqref="A19">
    <cfRule type="expression" dxfId="1" priority="2">
      <formula>CELL("protect",INDIRECT(ADDRESS(ROW(),COLUMN())))=1</formula>
    </cfRule>
  </conditionalFormatting>
  <conditionalFormatting sqref="H17:H20">
    <cfRule type="expression" dxfId="0" priority="1">
      <formula>CELL("protect",INDIRECT(ADDRESS(ROW(),COLUMN())))=1</formula>
    </cfRule>
  </conditionalFormatting>
  <printOptions horizontalCentered="1"/>
  <pageMargins left="0.39370078740157483" right="0.19685039370078741" top="0.59055118110236227" bottom="0.39370078740157483" header="0.19685039370078741" footer="0.19685039370078741"/>
  <pageSetup paperSize="9" scale="21" fitToHeight="0" orientation="landscape"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SOR</vt:lpstr>
      <vt:lpstr>SOR!Print_Area</vt:lpstr>
      <vt:lpstr>SOR!Print_Titles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2025-07-27T10:45:45Z</dcterms:created>
  <dc:creator>Mohit mantri</dc:creator>
  <cp:lastModifiedBy>user17</cp:lastModifiedBy>
  <dcterms:modified xsi:type="dcterms:W3CDTF">2025-07-31T13:46:21Z</dcterms:modified>
</cp:coreProperties>
</file>